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Programas, Ações, Projetos, Obras\3º Quadrimestre\"/>
    </mc:Choice>
  </mc:AlternateContent>
  <bookViews>
    <workbookView xWindow="0" yWindow="0" windowWidth="24000" windowHeight="9735"/>
  </bookViews>
  <sheets>
    <sheet name="Açõ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2" l="1"/>
  <c r="I134" i="2"/>
  <c r="G134" i="2"/>
  <c r="F134" i="2"/>
  <c r="H134" i="2" s="1"/>
  <c r="E134" i="2"/>
  <c r="J133" i="2"/>
  <c r="H133" i="2"/>
  <c r="L133" i="2"/>
  <c r="K42" i="2"/>
  <c r="I42" i="2"/>
  <c r="G42" i="2"/>
  <c r="L41" i="2"/>
  <c r="J41" i="2"/>
  <c r="H41" i="2"/>
  <c r="F42" i="2"/>
  <c r="E42" i="2"/>
  <c r="L40" i="2"/>
  <c r="J40" i="2"/>
  <c r="H40" i="2"/>
  <c r="J134" i="2" l="1"/>
  <c r="L134" i="2"/>
  <c r="L296" i="2"/>
  <c r="J296" i="2"/>
  <c r="H296" i="2"/>
  <c r="L295" i="2"/>
  <c r="J295" i="2"/>
  <c r="H295" i="2"/>
  <c r="L294" i="2"/>
  <c r="J294" i="2"/>
  <c r="H294" i="2"/>
  <c r="L293" i="2"/>
  <c r="J293" i="2"/>
  <c r="H293" i="2"/>
  <c r="L292" i="2"/>
  <c r="J292" i="2"/>
  <c r="H292" i="2"/>
  <c r="L291" i="2"/>
  <c r="J291" i="2"/>
  <c r="H291" i="2"/>
  <c r="L290" i="2"/>
  <c r="J290" i="2"/>
  <c r="H290" i="2"/>
  <c r="L289" i="2"/>
  <c r="J289" i="2"/>
  <c r="H289" i="2"/>
  <c r="L288" i="2"/>
  <c r="J288" i="2"/>
  <c r="H288" i="2"/>
  <c r="L287" i="2"/>
  <c r="J287" i="2"/>
  <c r="H287" i="2"/>
  <c r="L286" i="2"/>
  <c r="J286" i="2"/>
  <c r="H286" i="2"/>
  <c r="L285" i="2"/>
  <c r="J285" i="2"/>
  <c r="H285" i="2"/>
  <c r="L284" i="2"/>
  <c r="J284" i="2"/>
  <c r="H284" i="2"/>
  <c r="L283" i="2"/>
  <c r="J283" i="2"/>
  <c r="H283" i="2"/>
  <c r="L282" i="2"/>
  <c r="J282" i="2"/>
  <c r="H282" i="2"/>
  <c r="L281" i="2"/>
  <c r="J281" i="2"/>
  <c r="H281" i="2"/>
  <c r="L280" i="2"/>
  <c r="J280" i="2"/>
  <c r="H280" i="2"/>
  <c r="L279" i="2"/>
  <c r="J279" i="2"/>
  <c r="H279" i="2"/>
  <c r="L278" i="2"/>
  <c r="J278" i="2"/>
  <c r="H278" i="2"/>
  <c r="L277" i="2"/>
  <c r="J277" i="2"/>
  <c r="H277" i="2"/>
  <c r="L276" i="2"/>
  <c r="J276" i="2"/>
  <c r="H276" i="2"/>
  <c r="L132" i="2"/>
  <c r="L131" i="2"/>
  <c r="L130" i="2"/>
  <c r="L129" i="2"/>
  <c r="L128" i="2"/>
  <c r="L127" i="2"/>
  <c r="L126" i="2"/>
  <c r="L125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J132" i="2"/>
  <c r="J131" i="2"/>
  <c r="J130" i="2"/>
  <c r="J129" i="2"/>
  <c r="J128" i="2"/>
  <c r="J127" i="2"/>
  <c r="J126" i="2"/>
  <c r="J125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H132" i="2"/>
  <c r="H131" i="2"/>
  <c r="H130" i="2"/>
  <c r="H129" i="2"/>
  <c r="H128" i="2"/>
  <c r="H127" i="2"/>
  <c r="H126" i="2"/>
  <c r="H125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L39" i="2"/>
  <c r="L38" i="2"/>
  <c r="L37" i="2"/>
  <c r="L35" i="2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J39" i="2"/>
  <c r="J38" i="2"/>
  <c r="J37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H39" i="2"/>
  <c r="H38" i="2"/>
  <c r="H37" i="2"/>
  <c r="H35" i="2"/>
  <c r="H34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L326" i="2" l="1"/>
  <c r="L320" i="2"/>
  <c r="L314" i="2"/>
  <c r="L302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47" i="2"/>
  <c r="L12" i="2"/>
  <c r="L11" i="2"/>
  <c r="K327" i="2" l="1"/>
  <c r="I327" i="2"/>
  <c r="G327" i="2"/>
  <c r="F327" i="2"/>
  <c r="L327" i="2" s="1"/>
  <c r="E327" i="2"/>
  <c r="J326" i="2"/>
  <c r="H326" i="2"/>
  <c r="K321" i="2"/>
  <c r="I321" i="2"/>
  <c r="G321" i="2"/>
  <c r="F321" i="2"/>
  <c r="E321" i="2"/>
  <c r="J320" i="2"/>
  <c r="H320" i="2"/>
  <c r="K315" i="2"/>
  <c r="I315" i="2"/>
  <c r="G315" i="2"/>
  <c r="F315" i="2"/>
  <c r="E315" i="2"/>
  <c r="J314" i="2"/>
  <c r="H314" i="2"/>
  <c r="K303" i="2"/>
  <c r="I303" i="2"/>
  <c r="G303" i="2"/>
  <c r="F303" i="2"/>
  <c r="E303" i="2"/>
  <c r="J302" i="2"/>
  <c r="H302" i="2"/>
  <c r="K297" i="2"/>
  <c r="I297" i="2"/>
  <c r="G297" i="2"/>
  <c r="F297" i="2"/>
  <c r="E297" i="2"/>
  <c r="J275" i="2"/>
  <c r="H275" i="2"/>
  <c r="J274" i="2"/>
  <c r="H274" i="2"/>
  <c r="J273" i="2"/>
  <c r="H273" i="2"/>
  <c r="J272" i="2"/>
  <c r="H272" i="2"/>
  <c r="J271" i="2"/>
  <c r="H271" i="2"/>
  <c r="J270" i="2"/>
  <c r="H270" i="2"/>
  <c r="J269" i="2"/>
  <c r="H269" i="2"/>
  <c r="J268" i="2"/>
  <c r="H268" i="2"/>
  <c r="J267" i="2"/>
  <c r="H267" i="2"/>
  <c r="J266" i="2"/>
  <c r="H266" i="2"/>
  <c r="J265" i="2"/>
  <c r="H265" i="2"/>
  <c r="J264" i="2"/>
  <c r="H264" i="2"/>
  <c r="J263" i="2"/>
  <c r="H263" i="2"/>
  <c r="J262" i="2"/>
  <c r="H262" i="2"/>
  <c r="J261" i="2"/>
  <c r="H261" i="2"/>
  <c r="J260" i="2"/>
  <c r="H260" i="2"/>
  <c r="J259" i="2"/>
  <c r="H259" i="2"/>
  <c r="J258" i="2"/>
  <c r="H258" i="2"/>
  <c r="J257" i="2"/>
  <c r="H257" i="2"/>
  <c r="J256" i="2"/>
  <c r="H256" i="2"/>
  <c r="J255" i="2"/>
  <c r="H255" i="2"/>
  <c r="J254" i="2"/>
  <c r="H254" i="2"/>
  <c r="J253" i="2"/>
  <c r="H253" i="2"/>
  <c r="J252" i="2"/>
  <c r="H252" i="2"/>
  <c r="J251" i="2"/>
  <c r="H251" i="2"/>
  <c r="J250" i="2"/>
  <c r="H250" i="2"/>
  <c r="J249" i="2"/>
  <c r="H249" i="2"/>
  <c r="J248" i="2"/>
  <c r="H248" i="2"/>
  <c r="J247" i="2"/>
  <c r="H247" i="2"/>
  <c r="J246" i="2"/>
  <c r="H246" i="2"/>
  <c r="J245" i="2"/>
  <c r="H245" i="2"/>
  <c r="J244" i="2"/>
  <c r="H244" i="2"/>
  <c r="J243" i="2"/>
  <c r="H243" i="2"/>
  <c r="J242" i="2"/>
  <c r="H242" i="2"/>
  <c r="J241" i="2"/>
  <c r="H241" i="2"/>
  <c r="J240" i="2"/>
  <c r="H240" i="2"/>
  <c r="J239" i="2"/>
  <c r="H239" i="2"/>
  <c r="J238" i="2"/>
  <c r="H238" i="2"/>
  <c r="J237" i="2"/>
  <c r="H237" i="2"/>
  <c r="J236" i="2"/>
  <c r="H236" i="2"/>
  <c r="J235" i="2"/>
  <c r="H235" i="2"/>
  <c r="J234" i="2"/>
  <c r="H234" i="2"/>
  <c r="J233" i="2"/>
  <c r="H233" i="2"/>
  <c r="J232" i="2"/>
  <c r="H232" i="2"/>
  <c r="J231" i="2"/>
  <c r="H231" i="2"/>
  <c r="J230" i="2"/>
  <c r="H230" i="2"/>
  <c r="J229" i="2"/>
  <c r="H229" i="2"/>
  <c r="J228" i="2"/>
  <c r="H228" i="2"/>
  <c r="J227" i="2"/>
  <c r="H227" i="2"/>
  <c r="J226" i="2"/>
  <c r="H226" i="2"/>
  <c r="J225" i="2"/>
  <c r="H225" i="2"/>
  <c r="J224" i="2"/>
  <c r="H224" i="2"/>
  <c r="J223" i="2"/>
  <c r="H223" i="2"/>
  <c r="J222" i="2"/>
  <c r="H222" i="2"/>
  <c r="J221" i="2"/>
  <c r="H221" i="2"/>
  <c r="J220" i="2"/>
  <c r="H220" i="2"/>
  <c r="J219" i="2"/>
  <c r="H219" i="2"/>
  <c r="J218" i="2"/>
  <c r="H218" i="2"/>
  <c r="J217" i="2"/>
  <c r="H217" i="2"/>
  <c r="J216" i="2"/>
  <c r="H216" i="2"/>
  <c r="J215" i="2"/>
  <c r="H215" i="2"/>
  <c r="J214" i="2"/>
  <c r="H214" i="2"/>
  <c r="J213" i="2"/>
  <c r="H213" i="2"/>
  <c r="J212" i="2"/>
  <c r="H212" i="2"/>
  <c r="J211" i="2"/>
  <c r="H211" i="2"/>
  <c r="J210" i="2"/>
  <c r="H210" i="2"/>
  <c r="J209" i="2"/>
  <c r="H209" i="2"/>
  <c r="J208" i="2"/>
  <c r="H208" i="2"/>
  <c r="J207" i="2"/>
  <c r="H207" i="2"/>
  <c r="J206" i="2"/>
  <c r="H206" i="2"/>
  <c r="J205" i="2"/>
  <c r="H205" i="2"/>
  <c r="J204" i="2"/>
  <c r="H204" i="2"/>
  <c r="J203" i="2"/>
  <c r="H203" i="2"/>
  <c r="J202" i="2"/>
  <c r="H202" i="2"/>
  <c r="J201" i="2"/>
  <c r="H201" i="2"/>
  <c r="J200" i="2"/>
  <c r="H200" i="2"/>
  <c r="J199" i="2"/>
  <c r="H199" i="2"/>
  <c r="J198" i="2"/>
  <c r="H198" i="2"/>
  <c r="J197" i="2"/>
  <c r="H197" i="2"/>
  <c r="J196" i="2"/>
  <c r="H196" i="2"/>
  <c r="J195" i="2"/>
  <c r="H195" i="2"/>
  <c r="J194" i="2"/>
  <c r="H194" i="2"/>
  <c r="J193" i="2"/>
  <c r="H193" i="2"/>
  <c r="J192" i="2"/>
  <c r="H192" i="2"/>
  <c r="J191" i="2"/>
  <c r="H191" i="2"/>
  <c r="J190" i="2"/>
  <c r="H190" i="2"/>
  <c r="J189" i="2"/>
  <c r="H189" i="2"/>
  <c r="J188" i="2"/>
  <c r="H188" i="2"/>
  <c r="J187" i="2"/>
  <c r="H187" i="2"/>
  <c r="J186" i="2"/>
  <c r="H186" i="2"/>
  <c r="J185" i="2"/>
  <c r="H185" i="2"/>
  <c r="J184" i="2"/>
  <c r="H184" i="2"/>
  <c r="J183" i="2"/>
  <c r="H183" i="2"/>
  <c r="J182" i="2"/>
  <c r="H182" i="2"/>
  <c r="J181" i="2"/>
  <c r="H181" i="2"/>
  <c r="J180" i="2"/>
  <c r="H180" i="2"/>
  <c r="J179" i="2"/>
  <c r="H179" i="2"/>
  <c r="J178" i="2"/>
  <c r="H178" i="2"/>
  <c r="J177" i="2"/>
  <c r="H177" i="2"/>
  <c r="J176" i="2"/>
  <c r="H176" i="2"/>
  <c r="J175" i="2"/>
  <c r="H175" i="2"/>
  <c r="J174" i="2"/>
  <c r="H174" i="2"/>
  <c r="J173" i="2"/>
  <c r="H173" i="2"/>
  <c r="J172" i="2"/>
  <c r="H172" i="2"/>
  <c r="J171" i="2"/>
  <c r="H171" i="2"/>
  <c r="J170" i="2"/>
  <c r="H170" i="2"/>
  <c r="J169" i="2"/>
  <c r="H169" i="2"/>
  <c r="J168" i="2"/>
  <c r="H168" i="2"/>
  <c r="J167" i="2"/>
  <c r="H167" i="2"/>
  <c r="J166" i="2"/>
  <c r="H166" i="2"/>
  <c r="J165" i="2"/>
  <c r="H165" i="2"/>
  <c r="J164" i="2"/>
  <c r="H164" i="2"/>
  <c r="J163" i="2"/>
  <c r="H163" i="2"/>
  <c r="J162" i="2"/>
  <c r="H162" i="2"/>
  <c r="J161" i="2"/>
  <c r="H161" i="2"/>
  <c r="J160" i="2"/>
  <c r="H160" i="2"/>
  <c r="J159" i="2"/>
  <c r="H159" i="2"/>
  <c r="J158" i="2"/>
  <c r="H158" i="2"/>
  <c r="J157" i="2"/>
  <c r="H157" i="2"/>
  <c r="J156" i="2"/>
  <c r="H156" i="2"/>
  <c r="J155" i="2"/>
  <c r="H155" i="2"/>
  <c r="J154" i="2"/>
  <c r="H154" i="2"/>
  <c r="J153" i="2"/>
  <c r="H153" i="2"/>
  <c r="J152" i="2"/>
  <c r="H152" i="2"/>
  <c r="J151" i="2"/>
  <c r="H151" i="2"/>
  <c r="J150" i="2"/>
  <c r="H150" i="2"/>
  <c r="J149" i="2"/>
  <c r="H149" i="2"/>
  <c r="J148" i="2"/>
  <c r="H148" i="2"/>
  <c r="J147" i="2"/>
  <c r="H147" i="2"/>
  <c r="J146" i="2"/>
  <c r="H146" i="2"/>
  <c r="J145" i="2"/>
  <c r="H145" i="2"/>
  <c r="J144" i="2"/>
  <c r="H144" i="2"/>
  <c r="J143" i="2"/>
  <c r="H143" i="2"/>
  <c r="J142" i="2"/>
  <c r="H142" i="2"/>
  <c r="J141" i="2"/>
  <c r="H141" i="2"/>
  <c r="J140" i="2"/>
  <c r="H140" i="2"/>
  <c r="J139" i="2"/>
  <c r="H139" i="2"/>
  <c r="J47" i="2"/>
  <c r="H47" i="2"/>
  <c r="L42" i="2"/>
  <c r="J12" i="2"/>
  <c r="H12" i="2"/>
  <c r="J11" i="2"/>
  <c r="H11" i="2"/>
  <c r="J303" i="2" l="1"/>
  <c r="I305" i="2"/>
  <c r="E305" i="2"/>
  <c r="H327" i="2"/>
  <c r="H321" i="2"/>
  <c r="K305" i="2"/>
  <c r="G329" i="2"/>
  <c r="J321" i="2"/>
  <c r="J327" i="2"/>
  <c r="E329" i="2"/>
  <c r="L321" i="2"/>
  <c r="J297" i="2"/>
  <c r="L297" i="2"/>
  <c r="H297" i="2"/>
  <c r="L303" i="2"/>
  <c r="H303" i="2"/>
  <c r="K329" i="2"/>
  <c r="F329" i="2"/>
  <c r="L315" i="2"/>
  <c r="F305" i="2"/>
  <c r="H42" i="2"/>
  <c r="J315" i="2"/>
  <c r="I329" i="2"/>
  <c r="G305" i="2"/>
  <c r="J42" i="2"/>
  <c r="H315" i="2"/>
  <c r="K333" i="2" l="1"/>
  <c r="L329" i="2"/>
  <c r="E333" i="2"/>
  <c r="H329" i="2"/>
  <c r="J329" i="2"/>
  <c r="F333" i="2"/>
  <c r="L305" i="2"/>
  <c r="J305" i="2"/>
  <c r="I333" i="2"/>
  <c r="H305" i="2"/>
  <c r="G333" i="2"/>
  <c r="L333" i="2" l="1"/>
  <c r="J333" i="2"/>
  <c r="H333" i="2"/>
</calcChain>
</file>

<file path=xl/sharedStrings.xml><?xml version="1.0" encoding="utf-8"?>
<sst xmlns="http://schemas.openxmlformats.org/spreadsheetml/2006/main" count="919" uniqueCount="585">
  <si>
    <t>PREFEITURA MUNICIPAL DE FARROUPILHA - RS</t>
  </si>
  <si>
    <t>ANEXO II - DADOS GERAIS PARA O ACOMPANHAMENTO DAS AÇÕES</t>
  </si>
  <si>
    <t>LEI Nº 12.527/2011, ART. 7º, VII, "A" E ART. 8º, §1º, V</t>
  </si>
  <si>
    <t>Nº DA
AÇÃO</t>
  </si>
  <si>
    <t>TIPO DA
AÇÃO</t>
  </si>
  <si>
    <t>NOME DA
AÇÃO</t>
  </si>
  <si>
    <t>PREVISÃO
INICIAL</t>
  </si>
  <si>
    <t>PREVISÃO
ATUALIZADA</t>
  </si>
  <si>
    <t>DESPESA EXECUTADA</t>
  </si>
  <si>
    <t>1º QUADRIMESTRE</t>
  </si>
  <si>
    <t>2º QUADRIMESTRE</t>
  </si>
  <si>
    <t>3º QUADRIMESTRE</t>
  </si>
  <si>
    <t>0001</t>
  </si>
  <si>
    <t>OP.ESPECIAL</t>
  </si>
  <si>
    <t>0002</t>
  </si>
  <si>
    <t>0004</t>
  </si>
  <si>
    <t>0005</t>
  </si>
  <si>
    <t>0006</t>
  </si>
  <si>
    <t>0007</t>
  </si>
  <si>
    <t>0008</t>
  </si>
  <si>
    <t>CONTRIBUIÇÃO PARA FORMAÇÃO DO PASEP</t>
  </si>
  <si>
    <t>0009</t>
  </si>
  <si>
    <t>0011</t>
  </si>
  <si>
    <t>0012</t>
  </si>
  <si>
    <t>0013</t>
  </si>
  <si>
    <t>0014</t>
  </si>
  <si>
    <t>0017</t>
  </si>
  <si>
    <t>0018</t>
  </si>
  <si>
    <t>0019</t>
  </si>
  <si>
    <t>0020</t>
  </si>
  <si>
    <t>0022</t>
  </si>
  <si>
    <t>0024</t>
  </si>
  <si>
    <t>0027</t>
  </si>
  <si>
    <t>0028</t>
  </si>
  <si>
    <t>0029</t>
  </si>
  <si>
    <t>0030</t>
  </si>
  <si>
    <t>OUTROS ENCARGOS ESPECIAIS DO MUNICÍPIO</t>
  </si>
  <si>
    <t>TOTAL DAS OPERAÇÕES ESPECIAIS</t>
  </si>
  <si>
    <t>1001</t>
  </si>
  <si>
    <t>PROJETO</t>
  </si>
  <si>
    <t>1004</t>
  </si>
  <si>
    <t>1005</t>
  </si>
  <si>
    <t>1006</t>
  </si>
  <si>
    <t>1007</t>
  </si>
  <si>
    <t>1008</t>
  </si>
  <si>
    <t>1009</t>
  </si>
  <si>
    <t>1011</t>
  </si>
  <si>
    <t>1012</t>
  </si>
  <si>
    <t>1013</t>
  </si>
  <si>
    <t>1014</t>
  </si>
  <si>
    <t>1016</t>
  </si>
  <si>
    <t>1018</t>
  </si>
  <si>
    <t>1021</t>
  </si>
  <si>
    <t>1022</t>
  </si>
  <si>
    <t>1024</t>
  </si>
  <si>
    <t>1025</t>
  </si>
  <si>
    <t>1026</t>
  </si>
  <si>
    <t>1027</t>
  </si>
  <si>
    <t>1028</t>
  </si>
  <si>
    <t>1031</t>
  </si>
  <si>
    <t>1040</t>
  </si>
  <si>
    <t>1041</t>
  </si>
  <si>
    <t>1043</t>
  </si>
  <si>
    <t>1044</t>
  </si>
  <si>
    <t>1045</t>
  </si>
  <si>
    <t>1046</t>
  </si>
  <si>
    <t>1047</t>
  </si>
  <si>
    <t>TOTAL DOS PROJETOS</t>
  </si>
  <si>
    <t>2001</t>
  </si>
  <si>
    <t>ATIVIDADE</t>
  </si>
  <si>
    <t>2002</t>
  </si>
  <si>
    <t>PUBLICIDADE E DIVULG DOS ATOS DO LEGISLATIVO</t>
  </si>
  <si>
    <t>2003</t>
  </si>
  <si>
    <t>2004</t>
  </si>
  <si>
    <t>2005</t>
  </si>
  <si>
    <t>2006</t>
  </si>
  <si>
    <t>2008</t>
  </si>
  <si>
    <t>2009</t>
  </si>
  <si>
    <t>2010</t>
  </si>
  <si>
    <t>2012</t>
  </si>
  <si>
    <t>2013</t>
  </si>
  <si>
    <t>2014</t>
  </si>
  <si>
    <t>2015</t>
  </si>
  <si>
    <t>2016</t>
  </si>
  <si>
    <t>2017</t>
  </si>
  <si>
    <t>2019</t>
  </si>
  <si>
    <t>2020</t>
  </si>
  <si>
    <t>2022</t>
  </si>
  <si>
    <t>2023</t>
  </si>
  <si>
    <t>CONSERV E MANUT DE PRÉDIOS PÚBLICOS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</si>
  <si>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</si>
  <si>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</si>
  <si>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</si>
  <si>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</si>
  <si>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</si>
  <si>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</si>
  <si>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</si>
  <si>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</si>
  <si>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</si>
  <si>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CONSERVAÇÃO DE ESTRADAS E PONTES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</si>
  <si>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</si>
  <si>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</si>
  <si>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</si>
  <si>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</si>
  <si>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</si>
  <si>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</si>
  <si>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</si>
  <si>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</si>
  <si>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</si>
  <si>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</si>
  <si>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</si>
  <si>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</si>
  <si>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</si>
  <si>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</si>
  <si>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</si>
  <si>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</si>
  <si>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</si>
  <si>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</si>
  <si>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</si>
  <si>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</si>
  <si>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</si>
  <si>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</si>
  <si>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</si>
  <si>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</si>
  <si>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</si>
  <si>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</si>
  <si>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MANUTENÇÃO DE AÇÕES ASSISTENCIAIS</t>
  </si>
  <si>
    <t>2060</t>
  </si>
  <si>
    <t>2061</t>
  </si>
  <si>
    <t>MANUT DESENV SERV SOCIOASSISTENCIAIS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</si>
  <si>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</si>
  <si>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</si>
  <si>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</si>
  <si>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</si>
  <si>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</si>
  <si>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</si>
  <si>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</si>
  <si>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</si>
  <si>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</si>
  <si>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</si>
  <si>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</si>
  <si>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</si>
  <si>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</si>
  <si>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</si>
  <si>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</si>
  <si>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MANUT DESENV ATIV SECRET DESENV RURAL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</si>
  <si>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</si>
  <si>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</si>
  <si>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</si>
  <si>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</si>
  <si>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</si>
  <si>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</si>
  <si>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</si>
  <si>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</si>
  <si>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</si>
  <si>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</si>
  <si>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</si>
  <si>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</si>
  <si>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</si>
  <si>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</si>
  <si>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</si>
  <si>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</si>
  <si>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</si>
  <si>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</si>
  <si>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</si>
  <si>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</si>
  <si>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</si>
  <si>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</si>
  <si>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2101</t>
  </si>
  <si>
    <t>2102</t>
  </si>
  <si>
    <t>2103</t>
  </si>
  <si>
    <t>2104</t>
  </si>
  <si>
    <t>2105</t>
  </si>
  <si>
    <t>2107</t>
  </si>
  <si>
    <t>2108</t>
  </si>
  <si>
    <t>2110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</si>
  <si>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</si>
  <si>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</si>
  <si>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</si>
  <si>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</si>
  <si>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</si>
  <si>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</si>
  <si>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</si>
  <si>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</si>
  <si>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</si>
  <si>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</si>
  <si>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</si>
  <si>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</si>
  <si>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</si>
  <si>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</si>
  <si>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</si>
  <si>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</si>
  <si>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</si>
  <si>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</si>
  <si>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</si>
  <si>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</si>
  <si>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</si>
  <si>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2138</t>
  </si>
  <si>
    <t>2139</t>
  </si>
  <si>
    <t>2140</t>
  </si>
  <si>
    <t>2141</t>
  </si>
  <si>
    <t>2143</t>
  </si>
  <si>
    <t>2144</t>
  </si>
  <si>
    <t>INCENTIVOS FISCAIS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</si>
  <si>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</si>
  <si>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</si>
  <si>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</si>
  <si>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</si>
  <si>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</si>
  <si>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</si>
  <si>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</si>
  <si>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</si>
  <si>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</si>
  <si>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</si>
  <si>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</si>
  <si>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TOTAL DAS ATIVIDADES</t>
  </si>
  <si>
    <t>0999</t>
  </si>
  <si>
    <t>RES. CONT.</t>
  </si>
  <si>
    <t>RESERVA DE CONTINGENCIA DO EXECUTIVO</t>
  </si>
  <si>
    <t>TOTAL DA RESERVA DE CONTINGÊNCIA</t>
  </si>
  <si>
    <t>FUNDO DE PREVIDÊNCIA DO SERVIDOR</t>
  </si>
  <si>
    <t>0010</t>
  </si>
  <si>
    <t>2018</t>
  </si>
  <si>
    <t>0997</t>
  </si>
  <si>
    <t>TOTAL GERAL CONSOLIDADO</t>
  </si>
  <si>
    <t>APOIO FINANC À ENTID DIVERSAS-GABINETE</t>
  </si>
  <si>
    <t>PARTICIPAÇÃO DO MUNIC EM SOCIED CONTROLADAS</t>
  </si>
  <si>
    <t>APOIO FINANC À ENTID PREVENÇÃO À VIOLÊNCIA</t>
  </si>
  <si>
    <t>AÇÕES JUD EXEC-RELAT A PESSOAL</t>
  </si>
  <si>
    <t>0003</t>
  </si>
  <si>
    <t>AÇÕES JUD EXEC-RELAT A IMÓVEIS</t>
  </si>
  <si>
    <t>AÇÕES JUD EXEC-DIVERSAS</t>
  </si>
  <si>
    <t>AMORT E JUROS DA DÍV EXEC COM RPPS</t>
  </si>
  <si>
    <t>BENEF APOSENT AO FUNCIONÁRIO MUNIC-FPS</t>
  </si>
  <si>
    <t>AMORT E JUROS DA DÍV EXEC COM FINANCIAMENTOS</t>
  </si>
  <si>
    <t>RESTITUIÇÕES DE CONVÊNIOS E TRANSF RECEBIDAS</t>
  </si>
  <si>
    <t>AÇÕES JUD EXEC-RELAT ENSINO FUNDAMENTAL</t>
  </si>
  <si>
    <t>APOIO FINAN ENTID ASSIS AO EDUCANDO-NÍVEL SUP</t>
  </si>
  <si>
    <t>0015</t>
  </si>
  <si>
    <t>0016</t>
  </si>
  <si>
    <t>0021</t>
  </si>
  <si>
    <t>0023</t>
  </si>
  <si>
    <t>0025</t>
  </si>
  <si>
    <t>0026</t>
  </si>
  <si>
    <t>AÇÕES JUD EXEC-RELAT A EDUC INFANTIL-PRÉ-ESCOLA</t>
  </si>
  <si>
    <t>APOIO FINANC À ENTID EDUC INFANTIL-CRECHE</t>
  </si>
  <si>
    <t>APOIO FINANC À ENTID ASSIST À EDUC ESPECIAL</t>
  </si>
  <si>
    <t>APOIO FINAN  ENTID ASSIS CRIANÇA E AO ADOL-FMCA</t>
  </si>
  <si>
    <t>APOIO FINANCEIRO À ENTIDADES CULTURAIS</t>
  </si>
  <si>
    <t>APOIO FINANCEIRO À ENTIDADES CULTURAIS-FMC</t>
  </si>
  <si>
    <t>APOIO FINANC À ENTID ASSIS PESSOAS DEFIC-PCD</t>
  </si>
  <si>
    <t>APOIO FINAN ENTID ACOLH INST À CRIANÇA E ADOL</t>
  </si>
  <si>
    <t>APOIO FINANC À ENTID ASSIST COMUNITÁRIA</t>
  </si>
  <si>
    <t>APOIO FINANC À ENTID HABITACIONAIS</t>
  </si>
  <si>
    <t>APOIO FINANC À ENTIDADES ABASTEC DE ÁGUA</t>
  </si>
  <si>
    <t>FINANC ATIV AGROP PROPR FAMIL DO MEIO RURAL</t>
  </si>
  <si>
    <t>APOIO FINANC À ENTID DE PROTEÇÃO ANIMAL</t>
  </si>
  <si>
    <t>APOIO FINANC À ENTID ASSISTENCIAIS-FME</t>
  </si>
  <si>
    <t>APOIO FINANC À PROJETOS ESPORT E DE LAZER-FUMDEL</t>
  </si>
  <si>
    <t>AÇÕES JUD EXEC-RELATIVAS EDUC INFANTIL-CRECHE</t>
  </si>
  <si>
    <t>AQUIS BENS MÓVEIS P/CÂMARA DE VEREADORES</t>
  </si>
  <si>
    <t>1002</t>
  </si>
  <si>
    <t>1003</t>
  </si>
  <si>
    <t>1010</t>
  </si>
  <si>
    <t>1015</t>
  </si>
  <si>
    <t>1017</t>
  </si>
  <si>
    <t>1019</t>
  </si>
  <si>
    <t>1020</t>
  </si>
  <si>
    <t>1023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</si>
  <si>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</si>
  <si>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</si>
  <si>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</si>
  <si>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</si>
  <si>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</si>
  <si>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</si>
  <si>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</si>
  <si>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</si>
  <si>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</si>
  <si>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1039</t>
  </si>
  <si>
    <t>1042</t>
  </si>
  <si>
    <t>AQUIS E/OU INDENIZ DE IMÓVEIS DO LEGISLATIVO</t>
  </si>
  <si>
    <t>AQUIS BENS MÓVEIS P/O GABINETE DO PREFEITO</t>
  </si>
  <si>
    <t>AQUIS BENS MOVEIS P/PROCURADORIA GERAL DO MUNIC</t>
  </si>
  <si>
    <t>AQUIS BENS MÓVEIS P/SEC GESTÃO DESENV HUMANO</t>
  </si>
  <si>
    <t>AQUIS BENS MÓVEIS P/GUARDA MUNIC E SIST MONIT</t>
  </si>
  <si>
    <t>AQUIS BENS MÓVEIS P/DEFESA CIVIL</t>
  </si>
  <si>
    <t>AQUIS BENS MÓVEIS P/SECRETARIA DE FINANÇAS</t>
  </si>
  <si>
    <t>AQUIS BENS MÓVEIS P/CORPO BOMB FARROUP-FUNREBOM</t>
  </si>
  <si>
    <t>CONSTR,AMPL E/OU MELHORIA PRÉDIOS PÚBLICOS</t>
  </si>
  <si>
    <t>AQUIS BENS MÓVEIS P/SEC DES URB,INFRAEST E TRÂNSITO</t>
  </si>
  <si>
    <t>AQUIS DE BENS MÓVEIS PARA A JARI</t>
  </si>
  <si>
    <t>RETIF E PAVIM DE VIAS PÚBLICAS URBANAS</t>
  </si>
  <si>
    <t>CONSTR,AMPL E/OU MELHORIA PARQUES,PRAÇAS JARDINS</t>
  </si>
  <si>
    <t>AQUIS BENS MÓVEIS P/CONSERV E MANUT SIST VIÁRIO</t>
  </si>
  <si>
    <t>AMPLIAÇÃO DE CEMITÉRIOS PÚBLICOS</t>
  </si>
  <si>
    <t>AMPL DO SISTEMA DE ILUMINAÇÃO PÚBLICA</t>
  </si>
  <si>
    <t>AMPL E TRATAM DO SIST ESGOTO PLUVIAL E CLOACAL</t>
  </si>
  <si>
    <t>CONSTR E/OU PAVIM DE ESTRADAS E PONTES</t>
  </si>
  <si>
    <t>AQUIS DE VEÍCULOS,MÁQUINAS E EQUIP RODOV</t>
  </si>
  <si>
    <t>AQUIS BENS MÓVEIS P/SECRET EDUCAÇÃO</t>
  </si>
  <si>
    <t>AQUIS BENS MÓVEIS P/BIBLIOTECA PÚBLICA MUNIC</t>
  </si>
  <si>
    <t>AQUIS BENS MÓVEIS P/CONSELHO MUNIC DE EDUCAÇÃO</t>
  </si>
  <si>
    <t>AQUIS BENS MÓV P/NÚCLEO APOIO TEC FARROUP-NATFAR</t>
  </si>
  <si>
    <t>CONSTR,AMPL E/OU MELHORIA ESC MUNIC ENS FUNDAM</t>
  </si>
  <si>
    <t>CONST,AMP E/OU MELHOR QUADRAS ESP ESC ENS FUND</t>
  </si>
  <si>
    <t>AQUIS BENS MÓVEIS P/PRÉD ENSINO FUND</t>
  </si>
  <si>
    <t>AQUIS BENS MÓVEIS P/ENSINO FUNDAMENTAL</t>
  </si>
  <si>
    <t>CONSTR,AMPL E/OU MELHORIA PRÉD P/CONTRAT ESCOLAR</t>
  </si>
  <si>
    <t>AQUIS BENS MÓVEIS P/CONTRATURNO ESCOLAR</t>
  </si>
  <si>
    <t>CONST,AMPL E/OU MELHORIA ESC EDUC INFAN-PRÉ-ESCOLA</t>
  </si>
  <si>
    <t>AQUIS BENS MÓVEIS P/EDUCAÇÃO INFANTIL-PRÉ-ESCOLA</t>
  </si>
  <si>
    <t>AQUIS BENS MÓVEIS P/PRÉDIOS EDUC INFANT-PRÉ-ESCOLA</t>
  </si>
  <si>
    <t>CONST,AMPL E/OU MELHORIA ESCOLAS EDUC INF-CRECHE</t>
  </si>
  <si>
    <t>AQUIS BENS MÓVEIS P/ATIV EDUC INFANTIL-CRECHE</t>
  </si>
  <si>
    <t>AQUIS BENS MÓVEIS P/PRÉDIOS EDUC INF-CRECHE</t>
  </si>
  <si>
    <t>AQUIS BENS MÓVEIS P/ASS À CRIANÇA E AO ADOL-FMCA</t>
  </si>
  <si>
    <t>AQUIS BENS MÓVEIS P/O CONSELHO TUTELAR</t>
  </si>
  <si>
    <t>AQUIS BENS MÓVEIS P/SECRET TURISMO E CULTURA</t>
  </si>
  <si>
    <t>IMPL E MELHORIA DE INFRAESTRUTURA TURÍSTICA</t>
  </si>
  <si>
    <t>RESTAUR PRESERV PATRIMÔNIO HISTÓRICO CULTURAL</t>
  </si>
  <si>
    <t>AQUIS BENS MÓVEIS P/CASA DA CULTURA</t>
  </si>
  <si>
    <t>CONSTR,AMPL E/OU MELHORIA MUSEUS PÚBL MUNIC</t>
  </si>
  <si>
    <t>AQUIS BENS MÓVEIS P/MUSEUS PÚBLICOS MUNICIPAIS</t>
  </si>
  <si>
    <t>AQUIS BENS MÓVEIS P/FOMENTO AO TURISMO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</si>
  <si>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</si>
  <si>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</si>
  <si>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</si>
  <si>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</si>
  <si>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</si>
  <si>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</si>
  <si>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</si>
  <si>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</si>
  <si>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</si>
  <si>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</si>
  <si>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</si>
  <si>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</si>
  <si>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</si>
  <si>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</si>
  <si>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</si>
  <si>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</si>
  <si>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</si>
  <si>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AQUIS BENS MÓVEIS P/SECRET DESENV SOCIAL E HABITAÇÃO</t>
  </si>
  <si>
    <t>AQUIS BENS MÓVEIS P/SERVIÇOS SOCIOASSISTENCIAIS</t>
  </si>
  <si>
    <t>CONST,AMPL E/OU MELHORIA PRÉD ASSIT SOCIAL</t>
  </si>
  <si>
    <t>AQUIS BENS MÓVEIS P/SERV PROTEÇÃO SOC BÁSICA</t>
  </si>
  <si>
    <t>AQUIS BENS MÓVEIS P/SERV IGD PROGR BOLSA FAMÍLIA</t>
  </si>
  <si>
    <t>AQUIS BENS MÓVEIS P/OS CRAS</t>
  </si>
  <si>
    <t>AQUIS BENS MÓVEIS P/SERVIÇOS DO IGD SUAS</t>
  </si>
  <si>
    <t>AQUIS BENS MÓVEIS P/ALBERGUE MUNICIPAL</t>
  </si>
  <si>
    <t>AQUIS BENS MÓV P/SERV PROT SOC ESPEC MÉDIA COMPL</t>
  </si>
  <si>
    <t>AQUIS BENS MÓVEIS P/FUNDO MUNIC DO IDOSO-FMI</t>
  </si>
  <si>
    <t>REGULARIZAÇÃO DE LOTEAMENTOS DO MUNICÍPIO</t>
  </si>
  <si>
    <t>URBAN,REGUL E INTEGR DE ASSENT PRECÁRIOS</t>
  </si>
  <si>
    <t>AQUIS BENS MÓVEIS P/BANCO DE MATERIAIS</t>
  </si>
  <si>
    <t>INFRAESTR EM CONDOM RESID MINHA CASA MINHA VIDA</t>
  </si>
  <si>
    <t>IMPL INFRAESTR DE LOTEAM POPULARES</t>
  </si>
  <si>
    <t>CONSTR,AMPL E/OU MELHORIA DE UNID HABITACIONAIS</t>
  </si>
  <si>
    <t>IMPLANT ÁREAS DE LAZER PARA CONDOMÍNIOS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</si>
  <si>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</si>
  <si>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</si>
  <si>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</si>
  <si>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</si>
  <si>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</si>
  <si>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</si>
  <si>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</si>
  <si>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</si>
  <si>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</si>
  <si>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</si>
  <si>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</si>
  <si>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</si>
  <si>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</si>
  <si>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</si>
  <si>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</si>
  <si>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</si>
  <si>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</si>
  <si>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</si>
  <si>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</si>
  <si>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</si>
  <si>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</si>
  <si>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</si>
  <si>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CONSTR,AMPL E/OU MELHORIA INFRAESTR P/SANEAMENTO</t>
  </si>
  <si>
    <t>AQUIS BENS MÓVEIS P/SECRET DE DESENV RURAL</t>
  </si>
  <si>
    <t>AQUIS MÁQUINAS EQUIP AGRÍCOLAS E RODOVIÁRIOS</t>
  </si>
  <si>
    <t>CONSTR E/OU PAVIMENT ESTRADAS RURAIS E PONTES</t>
  </si>
  <si>
    <t>AQUIS BENS MÓVEIS P/SECRETARIA DE SAÚDE</t>
  </si>
  <si>
    <t>CONSTR,AMPL E/OU MELHORIA UNID BÁSICAS DE SAÚDE</t>
  </si>
  <si>
    <t>AQUIS BENS MÓVEIS P/AÇÕES BÁSICAS EM SAÚDE</t>
  </si>
  <si>
    <t>CONST,AMPL E/OU MELHORIA UNID ESPEC ATEND SAÚDE</t>
  </si>
  <si>
    <t>AQUIS BENS MÓVEIS P/ATENÇÃO ESPECIAL EM SAÚDE</t>
  </si>
  <si>
    <t>AQUIS BENS MÓVEIS P/ DPTO CONTROLE PROT ANIMAL</t>
  </si>
  <si>
    <t>AQUIS BENS MÓVEIS PARA VIGIL EM SAÚDE SANITÁRIA</t>
  </si>
  <si>
    <t>AQUIS BENS MÓVEIS P/VIG SAÚDE EPIDEMIOLÓGICA</t>
  </si>
  <si>
    <t>AQUIS BENS MÓVEIS P/SEC DESENV ECON,TRAB E RENDA</t>
  </si>
  <si>
    <t>AQUIS IMÓVEIS E/OU IMPLANT INFRAESTR P/EMPRESAS</t>
  </si>
  <si>
    <t>AQUIS BENS MÓVEIS P/SECR DE MEIO AMBIENTE</t>
  </si>
  <si>
    <t>IMPLANT DO JARDIM BOTÂNICO MUNICIPAL</t>
  </si>
  <si>
    <t>AQUIS BENS MÓVEIS P/AÇÕES PRESERV AMBIENTAL-FMMA</t>
  </si>
  <si>
    <t>AQUIS BENS MÓVEIS P/SECRETARIA DE PLANEJAMENTO</t>
  </si>
  <si>
    <t>PMAT FARROUPILHA-PROG MODERN ADM TRIB EXEC MUNIC</t>
  </si>
  <si>
    <t>AQUIS BENS MÓVEIS P/SEC ESPORTE,LAZER E JUVENTUDE</t>
  </si>
  <si>
    <t>AQUIS BENS MÓV P/DPTO ESPORTE,LAZER E RECREAÇÃO</t>
  </si>
  <si>
    <t>CONSTR,AMPL E/OU MELHORIA ESPAÇOS ESPORT E RECR</t>
  </si>
  <si>
    <t>AQUIS BENS MÓVEIS P/SERV DE LIMPEZA PÚBLICA</t>
  </si>
  <si>
    <t>REST CONVÊNIO CONSTR UNID PRONTO ATEND-UPA</t>
  </si>
  <si>
    <t>2007</t>
  </si>
  <si>
    <t>2011</t>
  </si>
  <si>
    <t>2021</t>
  </si>
  <si>
    <t>2049</t>
  </si>
  <si>
    <t>2099</t>
  </si>
  <si>
    <t>2100</t>
  </si>
  <si>
    <t>2106</t>
  </si>
  <si>
    <t>2109</t>
  </si>
  <si>
    <t>2111</t>
  </si>
  <si>
    <t>2112</t>
  </si>
  <si>
    <t>2113</t>
  </si>
  <si>
    <t>2114</t>
  </si>
  <si>
    <t>2136</t>
  </si>
  <si>
    <t>2137</t>
  </si>
  <si>
    <t>MANUT DESENV DAS ATIVIDADES LEGISLATIVAS</t>
  </si>
  <si>
    <t>ENCARGOS PREVID DO LEGISLATIVO-REGIME GERAL</t>
  </si>
  <si>
    <t>ENCARGOS PREVID DO LEGISLATIVO-REGIME PRÓPRIO</t>
  </si>
  <si>
    <t>MANUT DESENV ATIV DO GABINETE PREFEITO</t>
  </si>
  <si>
    <t>MANUT DESENV ATIV PROCURAD GERAL DO MUNICÍPIO</t>
  </si>
  <si>
    <t>PUBLICAÇÃO E DIVULG DOS ATOS DO EXECUTIVO</t>
  </si>
  <si>
    <t>MANUT DESENV ATIVID DO GABINETE DA PRIMEIRA-DAMA</t>
  </si>
  <si>
    <t>ENCARGOS PREVID EXEC-GABINETE-REGIME GERAL</t>
  </si>
  <si>
    <t>ENCARGOS PREVID EXEC-GABINETE-REGIME PRÓPRIO</t>
  </si>
  <si>
    <t>MANUT DESENV ATIV SECRET DE GESTÃO DESENV HUMANO</t>
  </si>
  <si>
    <t>MANUTENÇÃO DAS ATIVIDADES DO CEAC</t>
  </si>
  <si>
    <t>MANUT ATIV GUARDA MUNIC E DO SISTEMA DE MONIT</t>
  </si>
  <si>
    <t>MANUT DESENV DAS ATIV DA DEFESA CIVIL</t>
  </si>
  <si>
    <t>ENCARGOS PREVID EXEC-SEGODH-REGIME GERAL</t>
  </si>
  <si>
    <t>ENCARGOS PREVID EXEC-SEGODH-REGIME PRÓPRIO</t>
  </si>
  <si>
    <t>ENCARGOS PREVID EXEC-GUARDA MUNIC-REGIME GERAL</t>
  </si>
  <si>
    <t>ENCARGOS PREVID EXEC-GUARDA MUNIC-REGIME PRÓPRIO</t>
  </si>
  <si>
    <t>MANUT ATIV REGIME DE PREVID DO SERVIDOR-FPS</t>
  </si>
  <si>
    <t>MANUT DESENV ATIV SECRET FINANÇAS</t>
  </si>
  <si>
    <t>ENCARGOS PREVID EXEC-SEFIN-REGIME GERAL</t>
  </si>
  <si>
    <t>ENCARGOS PREVID EXEC-SEFIN-REGIME PRÓPRIO</t>
  </si>
  <si>
    <t>MAN DESENV ATIV CORPO DE BOMB FARROUP-FUNREBOM</t>
  </si>
  <si>
    <t>MAN DESEN ATIV SECR DESEN URBANO,INFRA E TRÂNSITO</t>
  </si>
  <si>
    <t>MANUT DESENV DAS ATIVIDADES DA JARI</t>
  </si>
  <si>
    <t>ENCARGOS PREVID EXEC-SEDUT-REGIME GERAL</t>
  </si>
  <si>
    <t>ENCARGOS PREVID EXEC-SEDUT-REGIME PRÓPRIO</t>
  </si>
  <si>
    <t>CONSERV MANUT DO SISTEMA VIÁRIO</t>
  </si>
  <si>
    <t>CONSERV E REPOS PAVIM DE RUAS URBANAS</t>
  </si>
  <si>
    <t>CONSERVAÇÃO DE PARQUES,PRAÇAS E JARDINS</t>
  </si>
  <si>
    <t>MANUT E CONSERV DE CEMITÉRIOS PÚBLICOS</t>
  </si>
  <si>
    <t>MANUT DO SISTEMA DE ILUMINAÇÃO PÚBLICA</t>
  </si>
  <si>
    <t>CONSERV MANUT SISTEMA ESGOTO PLUVIAL E CLOACAL</t>
  </si>
  <si>
    <t>MANUT SISTEMA DE ABASTECIMENTO DE ÁGUA</t>
  </si>
  <si>
    <t>CONSERV DA FROTA DE VEÍCULOS,MÁQ E EQUIP RODOV</t>
  </si>
  <si>
    <t>ENCARGOS PREV EXEC-SEDUC-REGIME GERAL</t>
  </si>
  <si>
    <t>ENCARGOS PREV EXEC-SEDUC-REGIME PRÓPRIO</t>
  </si>
  <si>
    <t>MANUT DESENV ATIV SECRET DE EDUCAÇÃO</t>
  </si>
  <si>
    <t>MANUT DESENV ATIV BIBLIOTECA PÚBLICA MUNICIPAL</t>
  </si>
  <si>
    <t>ENCARGOS PREV EXEC-ENSINO FUNDAM-REGIME GERAL</t>
  </si>
  <si>
    <t>ENCARGOS PREV EXEC-ENSINO FUNDAM-REGIME PRÓPRIO</t>
  </si>
  <si>
    <t>ENCARGOS PREV EXEC-EDUC INF-PRÉ-ESCOLA-REG GERAL</t>
  </si>
  <si>
    <t>ENCARGOS PREV EXEC-ED INF-PRÉ-ESCOLA-REG PRÓPRIO</t>
  </si>
  <si>
    <t>ENCARGOS PREV EXEC-EDUC INFANT-CRECHE-REG GERAL</t>
  </si>
  <si>
    <t>ENCARGOS PREVID EXEC-EDUC INF-CRECHE-REG PRÓPRIO</t>
  </si>
  <si>
    <t>MANUT DESENV ATIV CONSELHO MUNIC DE EDUCAÇÃO</t>
  </si>
  <si>
    <t>MAN DES DO NÚCLEO APOIO TECNOL FARROUP-NATFAR</t>
  </si>
  <si>
    <t>CONSERV E REFORMA PRÉDIOS ENSINO FUNDAMENTAL</t>
  </si>
  <si>
    <t>MANUT DESENV ENS FUNDAM VALORIZ MAGISTÉRIO</t>
  </si>
  <si>
    <t>ASSIST AO ENSINO FUNDAMENTAL-TRANSP ESCOLAR</t>
  </si>
  <si>
    <t>ASSIST ENSINO FUNDAMENTAL-MERENDA ESCOLAR</t>
  </si>
  <si>
    <t>MANUT DESENV ATIV CONTRATURNO ESCOLAR</t>
  </si>
  <si>
    <t>ASSIST AO  ENSINO MÉDIO-TRANSPORTE ESCOLAR</t>
  </si>
  <si>
    <t>MANUT DESENV EDUC INF VALORIZ MAGIST-PRÉ-ESCOLA</t>
  </si>
  <si>
    <t>CONSERV E REFORMA ESPAÇOS EDUC INFANTIL-PRÉ-ESCOLA</t>
  </si>
  <si>
    <t>ASSIST EDUC INFANTIL PRÉ-ESCOLA-TRANSPORTE ESCOLAR</t>
  </si>
  <si>
    <t>ASSIST À EDUC INFANT PRÉ-ESCOLA-MERENDA ESCOLAR</t>
  </si>
  <si>
    <t>MANUT DESENV EDUC INF VALORIZ MAGIST-CRECHE</t>
  </si>
  <si>
    <t>CONSERV E REFORMA PRÉDIOS EDUC INFANTIL-CRECHE</t>
  </si>
  <si>
    <t>ASSIST EDUC INFANTIL CRECHE-MERENDA ESCOLAR</t>
  </si>
  <si>
    <t>MANUT DESENV EDUCAÇÃO DE JOVENS E ADULTOS</t>
  </si>
  <si>
    <t>ASSIST À EDUC JOVENS E ADULTOS-TRANSP ESCOLAR</t>
  </si>
  <si>
    <t>ASSIST À EDUC JOVENS E ADULTOS-MERENDA ESCOLAR</t>
  </si>
  <si>
    <t>ASSIST À EDUC ESPECIAL-TRANSPORTE ESCOLAR</t>
  </si>
  <si>
    <t>MANUT DESENV ATIV ASSIS P/CRIANÇA E ADOLESC-FMCA</t>
  </si>
  <si>
    <t>MANUT DESENV ATIV DO CONSELHO TUTELAR</t>
  </si>
  <si>
    <t>MANUT DESENV ATIV SECRET TURISMO E CULTURA</t>
  </si>
  <si>
    <t>MANUT DIVULG EVENTOS MUNICIP E SUAS POTENC</t>
  </si>
  <si>
    <t>ENCARGOS PREV DO EXEC-SEDETUR-REGIME GERAL</t>
  </si>
  <si>
    <t>ENCARGOS PREVID EXEC-SEDETUR-REGIME PRÓPRIO</t>
  </si>
  <si>
    <t>RELAÇÕES INSTITUCIONAIS-GEMELLAGGIO</t>
  </si>
  <si>
    <t>MANUT DESENV ATIV DA CASA DA CULTURA</t>
  </si>
  <si>
    <t>REALIZAÇÃO DE EVENTOS CULTURAIS</t>
  </si>
  <si>
    <t>CONSERV MANUT DOS MUSEUS PÚBL MUNICIPAIS</t>
  </si>
  <si>
    <t>MANUT,EXEC E AMPL FOMENTO AO TURISMO</t>
  </si>
  <si>
    <t>MANUT DESENV ATIV SECRET DESENV SOCIAL E HABIT</t>
  </si>
  <si>
    <t>ENCARGOS PREVID EXEC-SEDESH-REGIME GERAL</t>
  </si>
  <si>
    <t>ENCARGOS PREVID EXEC-SEDESH-REGIME PRÓPRIO</t>
  </si>
  <si>
    <t>MANUT DAS ATIV DE ASSISTÊNCIA AO IDOSO</t>
  </si>
  <si>
    <t>MANUT ATIV ASSIST À CRIANÇA E AO ADOLESCENTE</t>
  </si>
  <si>
    <t>MANUT DESENV ATIV PROTEÇÃO SOCIAL BÁSICA</t>
  </si>
  <si>
    <t>MANUT DESENV SERV DO IGD-PROG BOLSA FAMÍLIA</t>
  </si>
  <si>
    <t>MANUT DESENV DAS ATIVIDADES DOS CRAS</t>
  </si>
  <si>
    <t>BENEFÍCIOS EVENTUAIS DA POLÍTICA DE ASSIS SOCIAL</t>
  </si>
  <si>
    <t>MANUT DESENV SERVIÇOS DO IGD SUAS</t>
  </si>
  <si>
    <t>MANUT DESENV SERV ACOLH INSTIT-ALBERGUE MUNIC</t>
  </si>
  <si>
    <t>MANUT DESENV  ATIV PROT SOCIAL ESPEC MÉDIA COMPL</t>
  </si>
  <si>
    <t>AÇÕES JUDICIAIS EXEC-RELAT A ASSIST SOCIAL</t>
  </si>
  <si>
    <t>ENCARGOS PREVID EXEC-SEDESH-FMAS-REGIME GERAL</t>
  </si>
  <si>
    <t>ENCARGOS PREVID EXEC-SEDESH-FMAS-REGIME PRÓPRIO</t>
  </si>
  <si>
    <t>MANUT DESENV ATIV FUNDO MUNIC IDOSO-FMI</t>
  </si>
  <si>
    <t>MANUTD DESENV DAS ATIV DO BANCO DE MATERIAIS</t>
  </si>
  <si>
    <t>MANUT DESENV POLÍTICA MUNIC HABITAÇÃO-FHIS</t>
  </si>
  <si>
    <t>ENCARGOS PREVID EXEC-SEDRU-REGIME GERAL</t>
  </si>
  <si>
    <t>ENCARGOS PREVID EXEC-SEDRU-REGIME PRÓPRIO</t>
  </si>
  <si>
    <t>CONSERV FROTA VEÍCULOS,MÁQ E EQUIP AGRÍC E RODOV</t>
  </si>
  <si>
    <t>INCENT À QUALIF DO PRODUTOR AGROPECUÁRIO</t>
  </si>
  <si>
    <t>INCENT À INFRAEST EM PROPRIEDADES RURAIS</t>
  </si>
  <si>
    <t>INCENT AO JOVEM EMPREENDEDOR RURAL</t>
  </si>
  <si>
    <t>INCENT À AGRIC SAUDÁVEL E RESPONSÁVEL</t>
  </si>
  <si>
    <t>INCENT À PRODUÇÃO AGROPECUÁRIA</t>
  </si>
  <si>
    <t>MANUT E DESENV DAS ATIVIDADES DO FURNAM</t>
  </si>
  <si>
    <t>ENCARGOS PREVID EXEC-SEMS/FMS-REGIME GERAL</t>
  </si>
  <si>
    <t>ENCARGOS PREVID EXEC-SEMS/FMS-REGIME PRÓPRIO</t>
  </si>
  <si>
    <t>MANUT DESENV ATIVIDADES DA SECRET DE SAÚDE</t>
  </si>
  <si>
    <t>MANUT CONSERV FROTA VEÍCULOS A SERV DA SAÚDE</t>
  </si>
  <si>
    <t>MANUT DESENV AÇÕES BÁSICAS EM SAÚDE</t>
  </si>
  <si>
    <t>MANUT CONSERV UNID BÁSICAS DE SAÚDE-UBS</t>
  </si>
  <si>
    <t>EDUC EM SAÚDE P/ASSIS MÉDICA E SANIT À POPULAÇÃO</t>
  </si>
  <si>
    <t>MAN CONT GESTÃO P/EXEC AÇÕES SER SAÚDE-AT BÁSICA</t>
  </si>
  <si>
    <t>MANUT DESENV AÇÕES ESPEC EM SAÚDE-HBSC</t>
  </si>
  <si>
    <t>MANUT CONSERV UNID SERV ESPEC EM SAÚDE-USE</t>
  </si>
  <si>
    <t>MANUT CONT GESTÃO P/EXEC AÇÕES SERV SAÚDE-AT ESPECIAL</t>
  </si>
  <si>
    <t>MAN DE AÇÕES EM SERVIÇOS ESPECIALIZADOS DE SAÚDE</t>
  </si>
  <si>
    <t>MANUT DESENV OUTRAS AÇÕES ESPEC EM SAÚDE</t>
  </si>
  <si>
    <t>AÇÕES JUD EXEC-RELATIVAS À SAÚDE</t>
  </si>
  <si>
    <t>ASSIST FARMACÊUTICA BÁSICA À POPULAÇÃO</t>
  </si>
  <si>
    <t>MANUT DESENV ATIV DPTO CONTROLE E PROT ANIMAL</t>
  </si>
  <si>
    <t>MANUT DESENV AÇÕES VIGIL EM SAÚDE SANITÁRIA</t>
  </si>
  <si>
    <t>MANUT DESENV ATIV EM VIGIL EPIDEMIOLÓGICA</t>
  </si>
  <si>
    <t>PREVEN TRATAM DEPEND SUBST PSICOATIVAS-FME</t>
  </si>
  <si>
    <t>MAN DESENV ATIV SEC DESENV ECON,TRAB E RENDA</t>
  </si>
  <si>
    <t>ENCARGOS PREV EXEC-SEDETR-REGIME GERAL</t>
  </si>
  <si>
    <t>ENCARGOS PREVID EXEC-SMDETR-REGIME PRÓPRIO</t>
  </si>
  <si>
    <t>MUNUT DESENV ATIV BALCÃO DO TRABALHADOR</t>
  </si>
  <si>
    <t>INCENTIVO À CAPACITAÇÃO DO TRABALHADOR</t>
  </si>
  <si>
    <t>INCENT À INOV,TECNOL E INCL DIGITAL DO EMPREEND</t>
  </si>
  <si>
    <t>AUXÍLIO NA INFRAESTRUTURA BÁSICA À EMPRESAS</t>
  </si>
  <si>
    <t>AUXÍLIO À CAPACITAÇÃO DO EMPREENDEDOR</t>
  </si>
  <si>
    <t>INCENT À IMPL DIV NOVAS EMPR FOMENTO EMPR EXIST</t>
  </si>
  <si>
    <t>ENCARGOS PREV EXEC-SEMMA-REGIME GERAL</t>
  </si>
  <si>
    <t>ENCARGOS PREVID EXEC-SEMMA-REGIME PRÓPRIO</t>
  </si>
  <si>
    <t>2142</t>
  </si>
  <si>
    <t>2156</t>
  </si>
  <si>
    <t>2157</t>
  </si>
  <si>
    <t>2158</t>
  </si>
  <si>
    <t>MANUT E DESENV ATIV SECRET DE MEIO AMBIENTE</t>
  </si>
  <si>
    <t>MANUT DESENV ATIV DO HORTO MUNICIPAL</t>
  </si>
  <si>
    <t>MANUT DOS SERVIÇOS DE LIMPEZA PÚBLICA</t>
  </si>
  <si>
    <t>MANUT DESENV ATIV DO JARDIM BOTÂNICO MUNICIPAL</t>
  </si>
  <si>
    <t>CONSERVAÇÃO DE ESTRADAS RURAIS E PONTES</t>
  </si>
  <si>
    <t>MANUT DESENV AÇÕES EM EDUC AMBIENTAL-FMMA</t>
  </si>
  <si>
    <t>MANUT DESENV AÇÕES PRESERV AMBIENTAL-FMMA</t>
  </si>
  <si>
    <t>MANUT DESENV ATIV SECRET DE PLANEJAMENTO</t>
  </si>
  <si>
    <t>ENCARGOS PREV EXEC/SEPLAN-REGIME GERAL</t>
  </si>
  <si>
    <t>ENCARGOS PREVID EXEC-SEPLAN-REGIME PRÓPRIO</t>
  </si>
  <si>
    <t>MAN DES ATIV SECRET ESPORTE,LAZER E JUVENTUDE</t>
  </si>
  <si>
    <t>ENCARGOS PREV EXEC-SMELJ-REG GERAL</t>
  </si>
  <si>
    <t>ENCARGOS PREVID EXEC-SMELJ-REG PRÓPRIO</t>
  </si>
  <si>
    <t>MANUT DESENV ATIV DEPARTAMENTO DE JUVENTUDE</t>
  </si>
  <si>
    <t>MANUT DESENV ATIV DPTO DE ESPORTE,LAZER E RECR</t>
  </si>
  <si>
    <t>REALIZ EVENTOS E AÇÕES ESPORT,RECR E LAZER</t>
  </si>
  <si>
    <t>MANUT DE ESPAÇOS ESPORTIVOS E RECREATIVOS</t>
  </si>
  <si>
    <t>MANUT CONSERV PRÉDIOS CONTRATURNO ESCOLAR</t>
  </si>
  <si>
    <t>ASSIST CONTRATURNO ESCOLAR-MERENDA ESCOLAR</t>
  </si>
  <si>
    <t>2159</t>
  </si>
  <si>
    <t>MANUT CONS FROTA VEÍCULOS SERV EDUCAÇÃO BÁSICA</t>
  </si>
  <si>
    <t>RESERVA DE CONTINGENCIA DO RPPS</t>
  </si>
  <si>
    <t>EXERCÍCIO DE 2018</t>
  </si>
  <si>
    <t>MUNICÍPIO DE FARROUPILHA</t>
  </si>
  <si>
    <t>TOTAL GERAL DO MUNICÍPIO DE FARROUPILHA</t>
  </si>
  <si>
    <t>TOTAL GERAL DO FUNDO DE PREVIDÊNCIA DO SERVIDOR</t>
  </si>
  <si>
    <t>0031</t>
  </si>
  <si>
    <t>APOIO FINANC A ENTIDADES DE FOMENTO AO TURISMO</t>
  </si>
  <si>
    <t>MANUT. DESENVOLV. DAS ATIVIDADES DE CONSÓRCIOS PÚBLICOS</t>
  </si>
  <si>
    <t>0032</t>
  </si>
  <si>
    <t>1087</t>
  </si>
  <si>
    <t>AQUIS BENS MÓVEIS P/SERV ASSIS PESSOAS DEFIC-PCD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</si>
</sst>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3" fillId="0" borderId="0" xfId="0" applyNumberFormat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3" fontId="3" fillId="0" borderId="10" xfId="1" applyNumberFormat="1" applyFont="1" applyBorder="1" applyAlignment="1">
      <alignment horizontal="center"/>
    </xf>
    <xf numFmtId="43" fontId="3" fillId="0" borderId="10" xfId="1" applyNumberFormat="1" applyFont="1" applyBorder="1"/>
    <xf numFmtId="10" fontId="3" fillId="0" borderId="10" xfId="2" applyNumberFormat="1" applyFont="1" applyBorder="1" applyAlignment="1">
      <alignment horizontal="center"/>
    </xf>
    <xf numFmtId="43" fontId="2" fillId="0" borderId="16" xfId="1" applyNumberFormat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43" fontId="2" fillId="0" borderId="16" xfId="1" applyNumberFormat="1" applyFont="1" applyBorder="1"/>
    <xf numFmtId="0" fontId="3" fillId="0" borderId="18" xfId="0" applyFont="1" applyBorder="1" applyAlignment="1">
      <alignment horizontal="left"/>
    </xf>
    <xf numFmtId="43" fontId="3" fillId="0" borderId="18" xfId="1" applyNumberFormat="1" applyFont="1" applyBorder="1" applyAlignment="1">
      <alignment horizontal="center"/>
    </xf>
    <xf numFmtId="43" fontId="3" fillId="0" borderId="18" xfId="1" applyNumberFormat="1" applyFont="1" applyBorder="1"/>
    <xf numFmtId="43" fontId="2" fillId="0" borderId="21" xfId="1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  <xf numFmtId="10" fontId="3" fillId="0" borderId="11" xfId="2" applyNumberFormat="1" applyFont="1" applyBorder="1" applyAlignment="1">
      <alignment horizontal="center"/>
    </xf>
    <xf numFmtId="10" fontId="2" fillId="0" borderId="17" xfId="2" applyNumberFormat="1" applyFont="1" applyBorder="1" applyAlignment="1">
      <alignment horizontal="center"/>
    </xf>
    <xf numFmtId="10" fontId="2" fillId="0" borderId="22" xfId="2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10" fontId="3" fillId="0" borderId="18" xfId="2" applyNumberFormat="1" applyFont="1" applyBorder="1" applyAlignment="1">
      <alignment horizontal="center"/>
    </xf>
    <xf numFmtId="10" fontId="3" fillId="0" borderId="24" xfId="2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3"/>
  <sheetViews>
    <sheetView tabSelected="1" zoomScale="75" zoomScaleNormal="75" workbookViewId="0">
      <selection activeCell="P9" sqref="P9"/>
    </sheetView>
  </sheetViews>
  <sheetFormatPr defaultRowHeight="15.75" x14ac:dyDescent="0.25"/>
  <cols>
    <col min="1" max="1" width="5.7109375" style="1" customWidth="1"/>
    <col min="2" max="2" width="7.42578125" style="2" bestFit="1" customWidth="1"/>
    <col min="3" max="3" width="14.28515625" style="2" bestFit="1" customWidth="1"/>
    <col min="4" max="4" width="61.7109375" style="1" bestFit="1" customWidth="1"/>
    <col min="5" max="6" width="20.7109375" style="1" customWidth="1"/>
    <col min="7" max="7" width="20.7109375" style="3" customWidth="1"/>
    <col min="8" max="8" width="10.7109375" style="4" customWidth="1"/>
    <col min="9" max="9" width="20.7109375" style="1" customWidth="1"/>
    <col min="10" max="10" width="10.7109375" style="4" customWidth="1"/>
    <col min="11" max="11" width="20.7109375" style="1" customWidth="1"/>
    <col min="12" max="12" width="10.7109375" style="1" customWidth="1"/>
    <col min="13" max="13" width="5.7109375" style="1" customWidth="1"/>
    <col min="14" max="16384" width="9.140625" style="1"/>
  </cols>
  <sheetData>
    <row r="1" spans="2:12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x14ac:dyDescent="0.25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x14ac:dyDescent="0.25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x14ac:dyDescent="0.25">
      <c r="B4" s="45" t="s">
        <v>575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6.5" thickBot="1" x14ac:dyDescent="0.3"/>
    <row r="6" spans="2:12" ht="16.5" thickBot="1" x14ac:dyDescent="0.3">
      <c r="B6" s="42" t="s">
        <v>576</v>
      </c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2:12" ht="16.5" thickBot="1" x14ac:dyDescent="0.3"/>
    <row r="8" spans="2:12" s="4" customFormat="1" ht="15.75" customHeight="1" x14ac:dyDescent="0.25">
      <c r="B8" s="35" t="s">
        <v>3</v>
      </c>
      <c r="C8" s="37" t="s">
        <v>4</v>
      </c>
      <c r="D8" s="40" t="s">
        <v>5</v>
      </c>
      <c r="E8" s="40" t="s">
        <v>6</v>
      </c>
      <c r="F8" s="40" t="s">
        <v>7</v>
      </c>
      <c r="G8" s="28" t="s">
        <v>8</v>
      </c>
      <c r="H8" s="28"/>
      <c r="I8" s="28"/>
      <c r="J8" s="28"/>
      <c r="K8" s="28"/>
      <c r="L8" s="29"/>
    </row>
    <row r="9" spans="2:12" s="4" customFormat="1" ht="15.75" customHeight="1" x14ac:dyDescent="0.25">
      <c r="B9" s="36"/>
      <c r="C9" s="38"/>
      <c r="D9" s="41"/>
      <c r="E9" s="41"/>
      <c r="F9" s="41"/>
      <c r="G9" s="30" t="s">
        <v>9</v>
      </c>
      <c r="H9" s="30"/>
      <c r="I9" s="30" t="s">
        <v>10</v>
      </c>
      <c r="J9" s="30"/>
      <c r="K9" s="30" t="s">
        <v>11</v>
      </c>
      <c r="L9" s="31"/>
    </row>
    <row r="10" spans="2:12" x14ac:dyDescent="0.25">
      <c r="B10" s="36"/>
      <c r="C10" s="39"/>
      <c r="D10" s="41"/>
      <c r="E10" s="41"/>
      <c r="F10" s="41"/>
      <c r="G10" s="30"/>
      <c r="H10" s="30"/>
      <c r="I10" s="30"/>
      <c r="J10" s="30"/>
      <c r="K10" s="30"/>
      <c r="L10" s="31"/>
    </row>
    <row r="11" spans="2:12" x14ac:dyDescent="0.25">
      <c r="B11" s="5" t="s">
        <v>12</v>
      </c>
      <c r="C11" s="6" t="s">
        <v>13</v>
      </c>
      <c r="D11" s="7" t="s">
        <v>225</v>
      </c>
      <c r="E11" s="8">
        <v>40000</v>
      </c>
      <c r="F11" s="8">
        <v>40000</v>
      </c>
      <c r="G11" s="9">
        <v>0</v>
      </c>
      <c r="H11" s="10">
        <f>G11/F11</f>
        <v>0</v>
      </c>
      <c r="I11" s="9">
        <v>40000</v>
      </c>
      <c r="J11" s="10">
        <f>I11/F11</f>
        <v>1</v>
      </c>
      <c r="K11" s="9">
        <v>40000</v>
      </c>
      <c r="L11" s="19">
        <f>K11/F11</f>
        <v>1</v>
      </c>
    </row>
    <row r="12" spans="2:12" x14ac:dyDescent="0.25">
      <c r="B12" s="5" t="s">
        <v>14</v>
      </c>
      <c r="C12" s="6" t="s">
        <v>13</v>
      </c>
      <c r="D12" s="7" t="s">
        <v>226</v>
      </c>
      <c r="E12" s="8">
        <v>100</v>
      </c>
      <c r="F12" s="8">
        <v>100</v>
      </c>
      <c r="G12" s="9">
        <v>0</v>
      </c>
      <c r="H12" s="10">
        <f t="shared" ref="H12:H42" si="0">G12/F12</f>
        <v>0</v>
      </c>
      <c r="I12" s="9">
        <v>0</v>
      </c>
      <c r="J12" s="10">
        <f t="shared" ref="J12:J42" si="1">I12/F12</f>
        <v>0</v>
      </c>
      <c r="K12" s="9">
        <v>0</v>
      </c>
      <c r="L12" s="19">
        <f t="shared" ref="L12:L42" si="2">K12/F12</f>
        <v>0</v>
      </c>
    </row>
    <row r="13" spans="2:12" x14ac:dyDescent="0.25">
      <c r="B13" s="5" t="s">
        <v>229</v>
      </c>
      <c r="C13" s="6" t="s">
        <v>13</v>
      </c>
      <c r="D13" s="7" t="s">
        <v>227</v>
      </c>
      <c r="E13" s="8">
        <v>600000</v>
      </c>
      <c r="F13" s="8">
        <v>600000</v>
      </c>
      <c r="G13" s="9">
        <v>200000</v>
      </c>
      <c r="H13" s="10">
        <f t="shared" si="0"/>
        <v>0.33333333333333331</v>
      </c>
      <c r="I13" s="9">
        <v>450000</v>
      </c>
      <c r="J13" s="10">
        <f t="shared" si="1"/>
        <v>0.75</v>
      </c>
      <c r="K13" s="9">
        <v>600000</v>
      </c>
      <c r="L13" s="19">
        <f t="shared" si="2"/>
        <v>1</v>
      </c>
    </row>
    <row r="14" spans="2:12" x14ac:dyDescent="0.25">
      <c r="B14" s="5" t="s">
        <v>15</v>
      </c>
      <c r="C14" s="6" t="s">
        <v>13</v>
      </c>
      <c r="D14" s="7" t="s">
        <v>228</v>
      </c>
      <c r="E14" s="8">
        <v>630000</v>
      </c>
      <c r="F14" s="8">
        <v>956798</v>
      </c>
      <c r="G14" s="9">
        <v>244311.97</v>
      </c>
      <c r="H14" s="10">
        <f t="shared" si="0"/>
        <v>0.25534331175441422</v>
      </c>
      <c r="I14" s="9">
        <v>368496.29</v>
      </c>
      <c r="J14" s="10">
        <f t="shared" si="1"/>
        <v>0.38513488740570107</v>
      </c>
      <c r="K14" s="9">
        <v>955527.65</v>
      </c>
      <c r="L14" s="19">
        <f t="shared" si="2"/>
        <v>0.9986722902848878</v>
      </c>
    </row>
    <row r="15" spans="2:12" x14ac:dyDescent="0.25">
      <c r="B15" s="5" t="s">
        <v>16</v>
      </c>
      <c r="C15" s="6" t="s">
        <v>13</v>
      </c>
      <c r="D15" s="7" t="s">
        <v>230</v>
      </c>
      <c r="E15" s="8">
        <v>500000</v>
      </c>
      <c r="F15" s="8">
        <v>1178600</v>
      </c>
      <c r="G15" s="9">
        <v>632448.21</v>
      </c>
      <c r="H15" s="10">
        <f t="shared" si="0"/>
        <v>0.53660971491600196</v>
      </c>
      <c r="I15" s="9">
        <v>632448.21</v>
      </c>
      <c r="J15" s="10">
        <f t="shared" si="1"/>
        <v>0.53660971491600196</v>
      </c>
      <c r="K15" s="9">
        <v>1177499.3799999999</v>
      </c>
      <c r="L15" s="19">
        <f t="shared" si="2"/>
        <v>0.99906616324452735</v>
      </c>
    </row>
    <row r="16" spans="2:12" x14ac:dyDescent="0.25">
      <c r="B16" s="5" t="s">
        <v>17</v>
      </c>
      <c r="C16" s="6" t="s">
        <v>13</v>
      </c>
      <c r="D16" s="7" t="s">
        <v>231</v>
      </c>
      <c r="E16" s="8">
        <v>50000</v>
      </c>
      <c r="F16" s="8">
        <v>179890</v>
      </c>
      <c r="G16" s="9">
        <v>18563.07</v>
      </c>
      <c r="H16" s="10">
        <f t="shared" si="0"/>
        <v>0.10319122797264996</v>
      </c>
      <c r="I16" s="9">
        <v>105543.42</v>
      </c>
      <c r="J16" s="10">
        <f t="shared" si="1"/>
        <v>0.58671087887042084</v>
      </c>
      <c r="K16" s="9">
        <v>174521.85</v>
      </c>
      <c r="L16" s="19">
        <f t="shared" si="2"/>
        <v>0.97015870809939408</v>
      </c>
    </row>
    <row r="17" spans="2:12" x14ac:dyDescent="0.25">
      <c r="B17" s="5" t="s">
        <v>18</v>
      </c>
      <c r="C17" s="6" t="s">
        <v>13</v>
      </c>
      <c r="D17" s="7" t="s">
        <v>232</v>
      </c>
      <c r="E17" s="8">
        <v>3960000</v>
      </c>
      <c r="F17" s="8">
        <v>4216000</v>
      </c>
      <c r="G17" s="9">
        <v>1356334.18</v>
      </c>
      <c r="H17" s="10">
        <f t="shared" si="0"/>
        <v>0.3217111432637571</v>
      </c>
      <c r="I17" s="9">
        <v>2761096.02</v>
      </c>
      <c r="J17" s="10">
        <f t="shared" si="1"/>
        <v>0.65490892314990512</v>
      </c>
      <c r="K17" s="9">
        <v>4215343.96</v>
      </c>
      <c r="L17" s="19">
        <f t="shared" si="2"/>
        <v>0.99984439278937376</v>
      </c>
    </row>
    <row r="18" spans="2:12" x14ac:dyDescent="0.25">
      <c r="B18" s="5" t="s">
        <v>21</v>
      </c>
      <c r="C18" s="6" t="s">
        <v>13</v>
      </c>
      <c r="D18" s="7" t="s">
        <v>20</v>
      </c>
      <c r="E18" s="8">
        <v>2601000</v>
      </c>
      <c r="F18" s="8">
        <v>2363000</v>
      </c>
      <c r="G18" s="9">
        <v>750246.49</v>
      </c>
      <c r="H18" s="10">
        <f t="shared" si="0"/>
        <v>0.31749745662293694</v>
      </c>
      <c r="I18" s="9">
        <v>1582961.68</v>
      </c>
      <c r="J18" s="10">
        <f t="shared" si="1"/>
        <v>0.66989491324587391</v>
      </c>
      <c r="K18" s="9">
        <v>2316322.5</v>
      </c>
      <c r="L18" s="19">
        <f t="shared" si="2"/>
        <v>0.98024650867541263</v>
      </c>
    </row>
    <row r="19" spans="2:12" x14ac:dyDescent="0.25">
      <c r="B19" s="5" t="s">
        <v>221</v>
      </c>
      <c r="C19" s="6" t="s">
        <v>13</v>
      </c>
      <c r="D19" s="7" t="s">
        <v>234</v>
      </c>
      <c r="E19" s="8">
        <v>3135000</v>
      </c>
      <c r="F19" s="8">
        <v>2638000</v>
      </c>
      <c r="G19" s="9">
        <v>839727.26</v>
      </c>
      <c r="H19" s="10">
        <f t="shared" si="0"/>
        <v>0.31831965883244884</v>
      </c>
      <c r="I19" s="9">
        <v>1663656.69</v>
      </c>
      <c r="J19" s="10">
        <f t="shared" si="1"/>
        <v>0.63065075435936313</v>
      </c>
      <c r="K19" s="9">
        <v>2519155.04</v>
      </c>
      <c r="L19" s="19">
        <f t="shared" si="2"/>
        <v>0.95494884003032598</v>
      </c>
    </row>
    <row r="20" spans="2:12" x14ac:dyDescent="0.25">
      <c r="B20" s="5" t="s">
        <v>22</v>
      </c>
      <c r="C20" s="6" t="s">
        <v>13</v>
      </c>
      <c r="D20" s="7" t="s">
        <v>36</v>
      </c>
      <c r="E20" s="8">
        <v>473000</v>
      </c>
      <c r="F20" s="8">
        <v>394000</v>
      </c>
      <c r="G20" s="9">
        <v>393172.13</v>
      </c>
      <c r="H20" s="10">
        <f t="shared" si="0"/>
        <v>0.99789880710659895</v>
      </c>
      <c r="I20" s="9">
        <v>393172.13</v>
      </c>
      <c r="J20" s="10">
        <f t="shared" si="1"/>
        <v>0.99789880710659895</v>
      </c>
      <c r="K20" s="9">
        <v>393172.13</v>
      </c>
      <c r="L20" s="19">
        <f t="shared" si="2"/>
        <v>0.99789880710659895</v>
      </c>
    </row>
    <row r="21" spans="2:12" x14ac:dyDescent="0.25">
      <c r="B21" s="5" t="s">
        <v>23</v>
      </c>
      <c r="C21" s="6" t="s">
        <v>13</v>
      </c>
      <c r="D21" s="7" t="s">
        <v>235</v>
      </c>
      <c r="E21" s="8">
        <v>9113</v>
      </c>
      <c r="F21" s="8">
        <v>130177.15</v>
      </c>
      <c r="G21" s="9">
        <v>5193.76</v>
      </c>
      <c r="H21" s="10">
        <f t="shared" si="0"/>
        <v>3.9897631804045493E-2</v>
      </c>
      <c r="I21" s="9">
        <v>65554.17</v>
      </c>
      <c r="J21" s="10">
        <f t="shared" si="1"/>
        <v>0.50357662615904564</v>
      </c>
      <c r="K21" s="9">
        <v>65554.17</v>
      </c>
      <c r="L21" s="19">
        <f t="shared" si="2"/>
        <v>0.50357662615904564</v>
      </c>
    </row>
    <row r="22" spans="2:12" x14ac:dyDescent="0.25">
      <c r="B22" s="5" t="s">
        <v>24</v>
      </c>
      <c r="C22" s="6" t="s">
        <v>13</v>
      </c>
      <c r="D22" s="7" t="s">
        <v>236</v>
      </c>
      <c r="E22" s="8">
        <v>80000</v>
      </c>
      <c r="F22" s="8">
        <v>80000</v>
      </c>
      <c r="G22" s="9">
        <v>3026.91</v>
      </c>
      <c r="H22" s="10">
        <f t="shared" si="0"/>
        <v>3.7836374999999998E-2</v>
      </c>
      <c r="I22" s="9">
        <v>4379.91</v>
      </c>
      <c r="J22" s="10">
        <f t="shared" si="1"/>
        <v>5.4748874999999995E-2</v>
      </c>
      <c r="K22" s="9">
        <v>4379.91</v>
      </c>
      <c r="L22" s="19">
        <f t="shared" si="2"/>
        <v>5.4748874999999995E-2</v>
      </c>
    </row>
    <row r="23" spans="2:12" x14ac:dyDescent="0.25">
      <c r="B23" s="5" t="s">
        <v>25</v>
      </c>
      <c r="C23" s="6" t="s">
        <v>13</v>
      </c>
      <c r="D23" s="7" t="s">
        <v>237</v>
      </c>
      <c r="E23" s="8">
        <v>1200000</v>
      </c>
      <c r="F23" s="8">
        <v>1200000</v>
      </c>
      <c r="G23" s="9">
        <v>360000</v>
      </c>
      <c r="H23" s="10">
        <f t="shared" si="0"/>
        <v>0.3</v>
      </c>
      <c r="I23" s="9">
        <v>840000</v>
      </c>
      <c r="J23" s="10">
        <f t="shared" si="1"/>
        <v>0.7</v>
      </c>
      <c r="K23" s="9">
        <v>1200000</v>
      </c>
      <c r="L23" s="19">
        <f t="shared" si="2"/>
        <v>1</v>
      </c>
    </row>
    <row r="24" spans="2:12" x14ac:dyDescent="0.25">
      <c r="B24" s="5" t="s">
        <v>238</v>
      </c>
      <c r="C24" s="6" t="s">
        <v>13</v>
      </c>
      <c r="D24" s="7" t="s">
        <v>244</v>
      </c>
      <c r="E24" s="8">
        <v>20000</v>
      </c>
      <c r="F24" s="8">
        <v>20000</v>
      </c>
      <c r="G24" s="9">
        <v>0</v>
      </c>
      <c r="H24" s="10">
        <f t="shared" si="0"/>
        <v>0</v>
      </c>
      <c r="I24" s="9">
        <v>0</v>
      </c>
      <c r="J24" s="10">
        <f t="shared" si="1"/>
        <v>0</v>
      </c>
      <c r="K24" s="9">
        <v>0</v>
      </c>
      <c r="L24" s="19">
        <f t="shared" si="2"/>
        <v>0</v>
      </c>
    </row>
    <row r="25" spans="2:12" x14ac:dyDescent="0.25">
      <c r="B25" s="5" t="s">
        <v>239</v>
      </c>
      <c r="C25" s="6" t="s">
        <v>13</v>
      </c>
      <c r="D25" s="7" t="s">
        <v>245</v>
      </c>
      <c r="E25" s="8">
        <v>848000</v>
      </c>
      <c r="F25" s="8">
        <v>926000</v>
      </c>
      <c r="G25" s="9">
        <v>309626.09999999998</v>
      </c>
      <c r="H25" s="10">
        <f t="shared" si="0"/>
        <v>0.33436943844492439</v>
      </c>
      <c r="I25" s="9">
        <v>609339.5</v>
      </c>
      <c r="J25" s="10">
        <f t="shared" si="1"/>
        <v>0.65803401727861766</v>
      </c>
      <c r="K25" s="9">
        <v>918965.6</v>
      </c>
      <c r="L25" s="19">
        <f t="shared" si="2"/>
        <v>0.99240345572354205</v>
      </c>
    </row>
    <row r="26" spans="2:12" x14ac:dyDescent="0.25">
      <c r="B26" s="5" t="s">
        <v>26</v>
      </c>
      <c r="C26" s="6" t="s">
        <v>13</v>
      </c>
      <c r="D26" s="7" t="s">
        <v>246</v>
      </c>
      <c r="E26" s="8">
        <v>580000</v>
      </c>
      <c r="F26" s="8">
        <v>580000</v>
      </c>
      <c r="G26" s="9">
        <v>151641.87</v>
      </c>
      <c r="H26" s="10">
        <f t="shared" si="0"/>
        <v>0.2614515</v>
      </c>
      <c r="I26" s="9">
        <v>419851.22</v>
      </c>
      <c r="J26" s="10">
        <f t="shared" si="1"/>
        <v>0.72388141379310345</v>
      </c>
      <c r="K26" s="9">
        <v>580000</v>
      </c>
      <c r="L26" s="19">
        <f t="shared" si="2"/>
        <v>1</v>
      </c>
    </row>
    <row r="27" spans="2:12" x14ac:dyDescent="0.25">
      <c r="B27" s="5" t="s">
        <v>27</v>
      </c>
      <c r="C27" s="6" t="s">
        <v>13</v>
      </c>
      <c r="D27" s="7" t="s">
        <v>247</v>
      </c>
      <c r="E27" s="8">
        <v>400000</v>
      </c>
      <c r="F27" s="8">
        <v>646000</v>
      </c>
      <c r="G27" s="9">
        <v>291734</v>
      </c>
      <c r="H27" s="10">
        <f t="shared" si="0"/>
        <v>0.45160061919504646</v>
      </c>
      <c r="I27" s="9">
        <v>566281.80000000005</v>
      </c>
      <c r="J27" s="10">
        <f t="shared" si="1"/>
        <v>0.87659721362229104</v>
      </c>
      <c r="K27" s="9">
        <v>571039.19999999995</v>
      </c>
      <c r="L27" s="19">
        <f t="shared" si="2"/>
        <v>0.88396160990712069</v>
      </c>
    </row>
    <row r="28" spans="2:12" x14ac:dyDescent="0.25">
      <c r="B28" s="5" t="s">
        <v>28</v>
      </c>
      <c r="C28" s="6" t="s">
        <v>13</v>
      </c>
      <c r="D28" s="7" t="s">
        <v>248</v>
      </c>
      <c r="E28" s="8">
        <v>90000</v>
      </c>
      <c r="F28" s="8">
        <v>90000</v>
      </c>
      <c r="G28" s="9">
        <v>3000</v>
      </c>
      <c r="H28" s="10">
        <f t="shared" si="0"/>
        <v>3.3333333333333333E-2</v>
      </c>
      <c r="I28" s="9">
        <v>70000</v>
      </c>
      <c r="J28" s="10">
        <f t="shared" si="1"/>
        <v>0.77777777777777779</v>
      </c>
      <c r="K28" s="9">
        <v>70000</v>
      </c>
      <c r="L28" s="19">
        <f t="shared" si="2"/>
        <v>0.77777777777777779</v>
      </c>
    </row>
    <row r="29" spans="2:12" x14ac:dyDescent="0.25">
      <c r="B29" s="5" t="s">
        <v>29</v>
      </c>
      <c r="C29" s="6" t="s">
        <v>13</v>
      </c>
      <c r="D29" s="7" t="s">
        <v>249</v>
      </c>
      <c r="E29" s="8">
        <v>20000</v>
      </c>
      <c r="F29" s="8">
        <v>20000</v>
      </c>
      <c r="G29" s="9">
        <v>0</v>
      </c>
      <c r="H29" s="10">
        <f t="shared" si="0"/>
        <v>0</v>
      </c>
      <c r="I29" s="9">
        <v>0</v>
      </c>
      <c r="J29" s="10">
        <f t="shared" si="1"/>
        <v>0</v>
      </c>
      <c r="K29" s="9">
        <v>0</v>
      </c>
      <c r="L29" s="19">
        <f t="shared" si="2"/>
        <v>0</v>
      </c>
    </row>
    <row r="30" spans="2:12" x14ac:dyDescent="0.25">
      <c r="B30" s="5" t="s">
        <v>240</v>
      </c>
      <c r="C30" s="6" t="s">
        <v>13</v>
      </c>
      <c r="D30" s="7" t="s">
        <v>250</v>
      </c>
      <c r="E30" s="8">
        <v>321000</v>
      </c>
      <c r="F30" s="8">
        <v>326002</v>
      </c>
      <c r="G30" s="9">
        <v>144000</v>
      </c>
      <c r="H30" s="10">
        <f t="shared" si="0"/>
        <v>0.44171508150256744</v>
      </c>
      <c r="I30" s="9">
        <v>273510.40000000002</v>
      </c>
      <c r="J30" s="10">
        <f t="shared" si="1"/>
        <v>0.83898380991527666</v>
      </c>
      <c r="K30" s="9">
        <v>325265.59999999998</v>
      </c>
      <c r="L30" s="19">
        <f t="shared" si="2"/>
        <v>0.99774111815264932</v>
      </c>
    </row>
    <row r="31" spans="2:12" x14ac:dyDescent="0.25">
      <c r="B31" s="5" t="s">
        <v>30</v>
      </c>
      <c r="C31" s="6" t="s">
        <v>13</v>
      </c>
      <c r="D31" s="7" t="s">
        <v>251</v>
      </c>
      <c r="E31" s="8">
        <v>1122700</v>
      </c>
      <c r="F31" s="8">
        <v>1042767.7</v>
      </c>
      <c r="G31" s="9">
        <v>260000</v>
      </c>
      <c r="H31" s="10">
        <f t="shared" si="0"/>
        <v>0.24933645336348642</v>
      </c>
      <c r="I31" s="9">
        <v>630000</v>
      </c>
      <c r="J31" s="10">
        <f t="shared" si="1"/>
        <v>0.60416140622690939</v>
      </c>
      <c r="K31" s="9">
        <v>972700</v>
      </c>
      <c r="L31" s="19">
        <f t="shared" si="2"/>
        <v>0.93280603148716634</v>
      </c>
    </row>
    <row r="32" spans="2:12" x14ac:dyDescent="0.25">
      <c r="B32" s="5" t="s">
        <v>241</v>
      </c>
      <c r="C32" s="6" t="s">
        <v>13</v>
      </c>
      <c r="D32" s="7" t="s">
        <v>252</v>
      </c>
      <c r="E32" s="8">
        <v>150000</v>
      </c>
      <c r="F32" s="8">
        <v>25100</v>
      </c>
      <c r="G32" s="9">
        <v>25000</v>
      </c>
      <c r="H32" s="10">
        <f t="shared" si="0"/>
        <v>0.99601593625498008</v>
      </c>
      <c r="I32" s="9">
        <v>25000</v>
      </c>
      <c r="J32" s="10">
        <f t="shared" si="1"/>
        <v>0.99601593625498008</v>
      </c>
      <c r="K32" s="9">
        <v>25000</v>
      </c>
      <c r="L32" s="19">
        <f t="shared" si="2"/>
        <v>0.99601593625498008</v>
      </c>
    </row>
    <row r="33" spans="2:12" x14ac:dyDescent="0.25">
      <c r="B33" s="5" t="s">
        <v>31</v>
      </c>
      <c r="C33" s="6" t="s">
        <v>13</v>
      </c>
      <c r="D33" s="7" t="s">
        <v>253</v>
      </c>
      <c r="E33" s="8">
        <v>10000</v>
      </c>
      <c r="F33" s="8">
        <v>0</v>
      </c>
      <c r="G33" s="9">
        <v>0</v>
      </c>
      <c r="H33" s="10">
        <v>0</v>
      </c>
      <c r="I33" s="9">
        <v>0</v>
      </c>
      <c r="J33" s="10">
        <v>0</v>
      </c>
      <c r="K33" s="9">
        <v>0</v>
      </c>
      <c r="L33" s="19">
        <v>0</v>
      </c>
    </row>
    <row r="34" spans="2:12" x14ac:dyDescent="0.25">
      <c r="B34" s="5" t="s">
        <v>242</v>
      </c>
      <c r="C34" s="6" t="s">
        <v>13</v>
      </c>
      <c r="D34" s="7" t="s">
        <v>254</v>
      </c>
      <c r="E34" s="8">
        <v>5000</v>
      </c>
      <c r="F34" s="8">
        <v>100</v>
      </c>
      <c r="G34" s="9">
        <v>0</v>
      </c>
      <c r="H34" s="10">
        <f t="shared" si="0"/>
        <v>0</v>
      </c>
      <c r="I34" s="9">
        <v>0</v>
      </c>
      <c r="J34" s="10">
        <f t="shared" si="1"/>
        <v>0</v>
      </c>
      <c r="K34" s="9">
        <v>0</v>
      </c>
      <c r="L34" s="19">
        <f t="shared" si="2"/>
        <v>0</v>
      </c>
    </row>
    <row r="35" spans="2:12" x14ac:dyDescent="0.25">
      <c r="B35" s="5" t="s">
        <v>243</v>
      </c>
      <c r="C35" s="6" t="s">
        <v>13</v>
      </c>
      <c r="D35" s="7" t="s">
        <v>255</v>
      </c>
      <c r="E35" s="8">
        <v>60000</v>
      </c>
      <c r="F35" s="8">
        <v>60000</v>
      </c>
      <c r="G35" s="9">
        <v>0</v>
      </c>
      <c r="H35" s="10">
        <f t="shared" si="0"/>
        <v>0</v>
      </c>
      <c r="I35" s="9">
        <v>0</v>
      </c>
      <c r="J35" s="10">
        <f t="shared" si="1"/>
        <v>0</v>
      </c>
      <c r="K35" s="9">
        <v>0</v>
      </c>
      <c r="L35" s="19">
        <f t="shared" si="2"/>
        <v>0</v>
      </c>
    </row>
    <row r="36" spans="2:12" x14ac:dyDescent="0.25">
      <c r="B36" s="5" t="s">
        <v>32</v>
      </c>
      <c r="C36" s="6" t="s">
        <v>13</v>
      </c>
      <c r="D36" s="7" t="s">
        <v>256</v>
      </c>
      <c r="E36" s="8">
        <v>30000</v>
      </c>
      <c r="F36" s="8">
        <v>0</v>
      </c>
      <c r="G36" s="9">
        <v>0</v>
      </c>
      <c r="H36" s="10">
        <v>0</v>
      </c>
      <c r="I36" s="9">
        <v>0</v>
      </c>
      <c r="J36" s="10">
        <v>0</v>
      </c>
      <c r="K36" s="9">
        <v>0</v>
      </c>
      <c r="L36" s="19">
        <v>0</v>
      </c>
    </row>
    <row r="37" spans="2:12" x14ac:dyDescent="0.25">
      <c r="B37" s="5" t="s">
        <v>33</v>
      </c>
      <c r="C37" s="6" t="s">
        <v>13</v>
      </c>
      <c r="D37" s="7" t="s">
        <v>257</v>
      </c>
      <c r="E37" s="8">
        <v>80000</v>
      </c>
      <c r="F37" s="8">
        <v>50620</v>
      </c>
      <c r="G37" s="9">
        <v>18550</v>
      </c>
      <c r="H37" s="10">
        <f t="shared" si="0"/>
        <v>0.36645594626629791</v>
      </c>
      <c r="I37" s="9">
        <v>35875</v>
      </c>
      <c r="J37" s="10">
        <f t="shared" si="1"/>
        <v>0.7087119715527459</v>
      </c>
      <c r="K37" s="9">
        <v>47200</v>
      </c>
      <c r="L37" s="19">
        <f t="shared" si="2"/>
        <v>0.93243777163176611</v>
      </c>
    </row>
    <row r="38" spans="2:12" x14ac:dyDescent="0.25">
      <c r="B38" s="5" t="s">
        <v>34</v>
      </c>
      <c r="C38" s="6" t="s">
        <v>13</v>
      </c>
      <c r="D38" s="7" t="s">
        <v>258</v>
      </c>
      <c r="E38" s="8">
        <v>20000</v>
      </c>
      <c r="F38" s="8">
        <v>50000</v>
      </c>
      <c r="G38" s="9">
        <v>0</v>
      </c>
      <c r="H38" s="10">
        <f t="shared" si="0"/>
        <v>0</v>
      </c>
      <c r="I38" s="9">
        <v>27000</v>
      </c>
      <c r="J38" s="10">
        <f t="shared" si="1"/>
        <v>0.54</v>
      </c>
      <c r="K38" s="9">
        <v>30000</v>
      </c>
      <c r="L38" s="19">
        <f t="shared" si="2"/>
        <v>0.6</v>
      </c>
    </row>
    <row r="39" spans="2:12" x14ac:dyDescent="0.25">
      <c r="B39" s="5" t="s">
        <v>35</v>
      </c>
      <c r="C39" s="6" t="s">
        <v>13</v>
      </c>
      <c r="D39" s="7" t="s">
        <v>259</v>
      </c>
      <c r="E39" s="8">
        <v>20000</v>
      </c>
      <c r="F39" s="8">
        <v>20000</v>
      </c>
      <c r="G39" s="9">
        <v>425.6</v>
      </c>
      <c r="H39" s="10">
        <f t="shared" si="0"/>
        <v>2.128E-2</v>
      </c>
      <c r="I39" s="9">
        <v>425.6</v>
      </c>
      <c r="J39" s="10">
        <f t="shared" si="1"/>
        <v>2.128E-2</v>
      </c>
      <c r="K39" s="9">
        <v>6843.31</v>
      </c>
      <c r="L39" s="19">
        <f t="shared" si="2"/>
        <v>0.34216550000000001</v>
      </c>
    </row>
    <row r="40" spans="2:12" x14ac:dyDescent="0.25">
      <c r="B40" s="22" t="s">
        <v>579</v>
      </c>
      <c r="C40" s="6" t="s">
        <v>13</v>
      </c>
      <c r="D40" s="14" t="s">
        <v>580</v>
      </c>
      <c r="E40" s="15">
        <v>0</v>
      </c>
      <c r="F40" s="15">
        <v>15000</v>
      </c>
      <c r="G40" s="9">
        <v>0</v>
      </c>
      <c r="H40" s="10">
        <f t="shared" ref="H40" si="3">G40/F40</f>
        <v>0</v>
      </c>
      <c r="I40" s="9">
        <v>5750</v>
      </c>
      <c r="J40" s="10">
        <f t="shared" ref="J40" si="4">I40/F40</f>
        <v>0.38333333333333336</v>
      </c>
      <c r="K40" s="9">
        <v>15000</v>
      </c>
      <c r="L40" s="19">
        <f t="shared" ref="L40" si="5">K40/F40</f>
        <v>1</v>
      </c>
    </row>
    <row r="41" spans="2:12" x14ac:dyDescent="0.25">
      <c r="B41" s="22" t="s">
        <v>582</v>
      </c>
      <c r="C41" s="6" t="s">
        <v>13</v>
      </c>
      <c r="D41" s="14" t="s">
        <v>581</v>
      </c>
      <c r="E41" s="15">
        <v>0</v>
      </c>
      <c r="F41" s="15">
        <v>43005</v>
      </c>
      <c r="G41" s="9">
        <v>0</v>
      </c>
      <c r="H41" s="10">
        <f t="shared" ref="H41" si="6">G41/F41</f>
        <v>0</v>
      </c>
      <c r="I41" s="9">
        <v>0</v>
      </c>
      <c r="J41" s="10">
        <f t="shared" ref="J41" si="7">I41/F41</f>
        <v>0</v>
      </c>
      <c r="K41" s="9">
        <v>40049.4</v>
      </c>
      <c r="L41" s="19">
        <f t="shared" ref="L41" si="8">K41/F41</f>
        <v>0.93127310777816541</v>
      </c>
    </row>
    <row r="42" spans="2:12" ht="16.5" thickBot="1" x14ac:dyDescent="0.3">
      <c r="B42" s="32" t="s">
        <v>37</v>
      </c>
      <c r="C42" s="33"/>
      <c r="D42" s="34"/>
      <c r="E42" s="11">
        <f>SUM(E11:E41)</f>
        <v>17054913</v>
      </c>
      <c r="F42" s="11">
        <f>SUM(F11:F41)</f>
        <v>17891159.850000001</v>
      </c>
      <c r="G42" s="11">
        <f>SUM(G11:G41)</f>
        <v>6007001.5499999989</v>
      </c>
      <c r="H42" s="12">
        <f t="shared" si="0"/>
        <v>0.33575249454830614</v>
      </c>
      <c r="I42" s="11">
        <f>SUM(I11:I41)</f>
        <v>11570342.040000001</v>
      </c>
      <c r="J42" s="12">
        <f t="shared" si="1"/>
        <v>0.64670720830880057</v>
      </c>
      <c r="K42" s="11">
        <f>SUM(K11:K41)</f>
        <v>17263539.699999996</v>
      </c>
      <c r="L42" s="20">
        <f t="shared" si="2"/>
        <v>0.96492009711712423</v>
      </c>
    </row>
    <row r="43" spans="2:12" ht="16.5" thickBot="1" x14ac:dyDescent="0.3"/>
    <row r="44" spans="2:12" x14ac:dyDescent="0.25">
      <c r="B44" s="35" t="s">
        <v>3</v>
      </c>
      <c r="C44" s="37" t="s">
        <v>4</v>
      </c>
      <c r="D44" s="40" t="s">
        <v>5</v>
      </c>
      <c r="E44" s="40" t="s">
        <v>6</v>
      </c>
      <c r="F44" s="40" t="s">
        <v>7</v>
      </c>
      <c r="G44" s="28" t="s">
        <v>8</v>
      </c>
      <c r="H44" s="28"/>
      <c r="I44" s="28"/>
      <c r="J44" s="28"/>
      <c r="K44" s="28"/>
      <c r="L44" s="29"/>
    </row>
    <row r="45" spans="2:12" x14ac:dyDescent="0.25">
      <c r="B45" s="36"/>
      <c r="C45" s="38"/>
      <c r="D45" s="41"/>
      <c r="E45" s="41"/>
      <c r="F45" s="41"/>
      <c r="G45" s="30" t="s">
        <v>9</v>
      </c>
      <c r="H45" s="30"/>
      <c r="I45" s="30" t="s">
        <v>10</v>
      </c>
      <c r="J45" s="30"/>
      <c r="K45" s="30" t="s">
        <v>11</v>
      </c>
      <c r="L45" s="31"/>
    </row>
    <row r="46" spans="2:12" x14ac:dyDescent="0.25">
      <c r="B46" s="36"/>
      <c r="C46" s="39"/>
      <c r="D46" s="41"/>
      <c r="E46" s="41"/>
      <c r="F46" s="41"/>
      <c r="G46" s="30"/>
      <c r="H46" s="30"/>
      <c r="I46" s="30"/>
      <c r="J46" s="30"/>
      <c r="K46" s="30"/>
      <c r="L46" s="31"/>
    </row>
    <row r="47" spans="2:12" x14ac:dyDescent="0.25">
      <c r="B47" s="5" t="s">
        <v>38</v>
      </c>
      <c r="C47" s="6" t="s">
        <v>39</v>
      </c>
      <c r="D47" s="7" t="s">
        <v>260</v>
      </c>
      <c r="E47" s="8">
        <v>133000</v>
      </c>
      <c r="F47" s="8">
        <v>33000</v>
      </c>
      <c r="G47" s="9">
        <v>4745</v>
      </c>
      <c r="H47" s="10">
        <f>G47/F47</f>
        <v>0.1437878787878788</v>
      </c>
      <c r="I47" s="9">
        <v>14337</v>
      </c>
      <c r="J47" s="10">
        <f>I47/F47</f>
        <v>0.43445454545454548</v>
      </c>
      <c r="K47" s="9">
        <v>15533.32</v>
      </c>
      <c r="L47" s="19">
        <f t="shared" ref="L47:L133" si="9">K47/F47</f>
        <v>0.47070666666666666</v>
      </c>
    </row>
    <row r="48" spans="2:12" x14ac:dyDescent="0.25">
      <c r="B48" s="5" t="s">
        <v>261</v>
      </c>
      <c r="C48" s="6" t="s">
        <v>39</v>
      </c>
      <c r="D48" s="7" t="s">
        <v>280</v>
      </c>
      <c r="E48" s="8">
        <v>6000</v>
      </c>
      <c r="F48" s="8">
        <v>6000</v>
      </c>
      <c r="G48" s="9">
        <v>0</v>
      </c>
      <c r="H48" s="10">
        <f t="shared" ref="H48:H111" si="10">G48/F48</f>
        <v>0</v>
      </c>
      <c r="I48" s="9">
        <v>0</v>
      </c>
      <c r="J48" s="10">
        <f t="shared" ref="J48:J111" si="11">I48/F48</f>
        <v>0</v>
      </c>
      <c r="K48" s="9">
        <v>0</v>
      </c>
      <c r="L48" s="19">
        <f t="shared" si="9"/>
        <v>0</v>
      </c>
    </row>
    <row r="49" spans="2:12" x14ac:dyDescent="0.25">
      <c r="B49" s="5" t="s">
        <v>262</v>
      </c>
      <c r="C49" s="6" t="s">
        <v>39</v>
      </c>
      <c r="D49" s="7" t="s">
        <v>281</v>
      </c>
      <c r="E49" s="8">
        <v>15000</v>
      </c>
      <c r="F49" s="8">
        <v>9332</v>
      </c>
      <c r="G49" s="9">
        <v>654</v>
      </c>
      <c r="H49" s="10">
        <f t="shared" si="10"/>
        <v>7.0081440205743681E-2</v>
      </c>
      <c r="I49" s="9">
        <v>8521</v>
      </c>
      <c r="J49" s="10">
        <f t="shared" si="11"/>
        <v>0.91309472781825973</v>
      </c>
      <c r="K49" s="9">
        <v>9021</v>
      </c>
      <c r="L49" s="19">
        <f t="shared" si="9"/>
        <v>0.96667381054436352</v>
      </c>
    </row>
    <row r="50" spans="2:12" x14ac:dyDescent="0.25">
      <c r="B50" s="5" t="s">
        <v>40</v>
      </c>
      <c r="C50" s="6" t="s">
        <v>39</v>
      </c>
      <c r="D50" s="7" t="s">
        <v>282</v>
      </c>
      <c r="E50" s="8">
        <v>21000</v>
      </c>
      <c r="F50" s="8">
        <v>17710</v>
      </c>
      <c r="G50" s="9">
        <v>5850</v>
      </c>
      <c r="H50" s="10">
        <f t="shared" si="10"/>
        <v>0.33032185206098247</v>
      </c>
      <c r="I50" s="9">
        <v>6319.86</v>
      </c>
      <c r="J50" s="10">
        <f t="shared" si="11"/>
        <v>0.35685262563523429</v>
      </c>
      <c r="K50" s="9">
        <v>16705.759999999998</v>
      </c>
      <c r="L50" s="19">
        <f t="shared" si="9"/>
        <v>0.9432953133822698</v>
      </c>
    </row>
    <row r="51" spans="2:12" x14ac:dyDescent="0.25">
      <c r="B51" s="5" t="s">
        <v>41</v>
      </c>
      <c r="C51" s="6" t="s">
        <v>39</v>
      </c>
      <c r="D51" s="7" t="s">
        <v>283</v>
      </c>
      <c r="E51" s="8">
        <v>5200</v>
      </c>
      <c r="F51" s="8">
        <v>47603</v>
      </c>
      <c r="G51" s="9">
        <v>12502.7</v>
      </c>
      <c r="H51" s="10">
        <f t="shared" si="10"/>
        <v>0.26264521143625402</v>
      </c>
      <c r="I51" s="9">
        <v>37828.629999999997</v>
      </c>
      <c r="J51" s="10">
        <f t="shared" si="11"/>
        <v>0.79466903346427742</v>
      </c>
      <c r="K51" s="9">
        <v>47365.34</v>
      </c>
      <c r="L51" s="19">
        <f t="shared" si="9"/>
        <v>0.99500745751318187</v>
      </c>
    </row>
    <row r="52" spans="2:12" x14ac:dyDescent="0.25">
      <c r="B52" s="5" t="s">
        <v>42</v>
      </c>
      <c r="C52" s="6" t="s">
        <v>39</v>
      </c>
      <c r="D52" s="7" t="s">
        <v>284</v>
      </c>
      <c r="E52" s="8">
        <v>11897</v>
      </c>
      <c r="F52" s="8">
        <v>897</v>
      </c>
      <c r="G52" s="9">
        <v>420</v>
      </c>
      <c r="H52" s="10">
        <f t="shared" si="10"/>
        <v>0.4682274247491639</v>
      </c>
      <c r="I52" s="9">
        <v>420</v>
      </c>
      <c r="J52" s="10">
        <f t="shared" si="11"/>
        <v>0.4682274247491639</v>
      </c>
      <c r="K52" s="9">
        <v>420</v>
      </c>
      <c r="L52" s="19">
        <f t="shared" si="9"/>
        <v>0.4682274247491639</v>
      </c>
    </row>
    <row r="53" spans="2:12" x14ac:dyDescent="0.25">
      <c r="B53" s="5" t="s">
        <v>43</v>
      </c>
      <c r="C53" s="6" t="s">
        <v>39</v>
      </c>
      <c r="D53" s="7" t="s">
        <v>285</v>
      </c>
      <c r="E53" s="8">
        <v>1000</v>
      </c>
      <c r="F53" s="8">
        <v>10</v>
      </c>
      <c r="G53" s="9">
        <v>0</v>
      </c>
      <c r="H53" s="10">
        <f t="shared" si="10"/>
        <v>0</v>
      </c>
      <c r="I53" s="9">
        <v>0</v>
      </c>
      <c r="J53" s="10">
        <f t="shared" si="11"/>
        <v>0</v>
      </c>
      <c r="K53" s="9">
        <v>0</v>
      </c>
      <c r="L53" s="19">
        <f t="shared" si="9"/>
        <v>0</v>
      </c>
    </row>
    <row r="54" spans="2:12" x14ac:dyDescent="0.25">
      <c r="B54" s="5" t="s">
        <v>44</v>
      </c>
      <c r="C54" s="6" t="s">
        <v>39</v>
      </c>
      <c r="D54" s="7" t="s">
        <v>286</v>
      </c>
      <c r="E54" s="8">
        <v>10000</v>
      </c>
      <c r="F54" s="8">
        <v>17700</v>
      </c>
      <c r="G54" s="9">
        <v>0</v>
      </c>
      <c r="H54" s="10">
        <f t="shared" si="10"/>
        <v>0</v>
      </c>
      <c r="I54" s="9">
        <v>10015</v>
      </c>
      <c r="J54" s="10">
        <f t="shared" si="11"/>
        <v>0.56581920903954808</v>
      </c>
      <c r="K54" s="9">
        <v>14181</v>
      </c>
      <c r="L54" s="19">
        <f t="shared" si="9"/>
        <v>0.80118644067796607</v>
      </c>
    </row>
    <row r="55" spans="2:12" x14ac:dyDescent="0.25">
      <c r="B55" s="5" t="s">
        <v>45</v>
      </c>
      <c r="C55" s="6" t="s">
        <v>39</v>
      </c>
      <c r="D55" s="7" t="s">
        <v>287</v>
      </c>
      <c r="E55" s="8">
        <v>284000</v>
      </c>
      <c r="F55" s="8">
        <v>259000</v>
      </c>
      <c r="G55" s="9">
        <v>0</v>
      </c>
      <c r="H55" s="10">
        <f t="shared" si="10"/>
        <v>0</v>
      </c>
      <c r="I55" s="9">
        <v>0</v>
      </c>
      <c r="J55" s="10">
        <f t="shared" si="11"/>
        <v>0</v>
      </c>
      <c r="K55" s="9">
        <v>0</v>
      </c>
      <c r="L55" s="19">
        <f t="shared" si="9"/>
        <v>0</v>
      </c>
    </row>
    <row r="56" spans="2:12" x14ac:dyDescent="0.25">
      <c r="B56" s="5" t="s">
        <v>263</v>
      </c>
      <c r="C56" s="6" t="s">
        <v>39</v>
      </c>
      <c r="D56" s="7" t="s">
        <v>288</v>
      </c>
      <c r="E56" s="8">
        <v>100000</v>
      </c>
      <c r="F56" s="8">
        <v>1</v>
      </c>
      <c r="G56" s="9">
        <v>0</v>
      </c>
      <c r="H56" s="10">
        <f t="shared" si="10"/>
        <v>0</v>
      </c>
      <c r="I56" s="9">
        <v>0</v>
      </c>
      <c r="J56" s="10">
        <f t="shared" si="11"/>
        <v>0</v>
      </c>
      <c r="K56" s="9">
        <v>0</v>
      </c>
      <c r="L56" s="19">
        <f t="shared" si="9"/>
        <v>0</v>
      </c>
    </row>
    <row r="57" spans="2:12" x14ac:dyDescent="0.25">
      <c r="B57" s="5" t="s">
        <v>46</v>
      </c>
      <c r="C57" s="6" t="s">
        <v>39</v>
      </c>
      <c r="D57" s="7" t="s">
        <v>289</v>
      </c>
      <c r="E57" s="8">
        <v>5000</v>
      </c>
      <c r="F57" s="8">
        <v>4020</v>
      </c>
      <c r="G57" s="9">
        <v>0</v>
      </c>
      <c r="H57" s="10">
        <f t="shared" si="10"/>
        <v>0</v>
      </c>
      <c r="I57" s="9">
        <v>0</v>
      </c>
      <c r="J57" s="10">
        <f t="shared" si="11"/>
        <v>0</v>
      </c>
      <c r="K57" s="9">
        <v>3680</v>
      </c>
      <c r="L57" s="19">
        <f t="shared" si="9"/>
        <v>0.91542288557213936</v>
      </c>
    </row>
    <row r="58" spans="2:12" x14ac:dyDescent="0.25">
      <c r="B58" s="5" t="s">
        <v>47</v>
      </c>
      <c r="C58" s="6" t="s">
        <v>39</v>
      </c>
      <c r="D58" s="7" t="s">
        <v>290</v>
      </c>
      <c r="E58" s="8">
        <v>500</v>
      </c>
      <c r="F58" s="8">
        <v>500</v>
      </c>
      <c r="G58" s="9">
        <v>0</v>
      </c>
      <c r="H58" s="10">
        <f t="shared" si="10"/>
        <v>0</v>
      </c>
      <c r="I58" s="9">
        <v>0</v>
      </c>
      <c r="J58" s="10">
        <f t="shared" si="11"/>
        <v>0</v>
      </c>
      <c r="K58" s="9">
        <v>0</v>
      </c>
      <c r="L58" s="19">
        <f t="shared" si="9"/>
        <v>0</v>
      </c>
    </row>
    <row r="59" spans="2:12" x14ac:dyDescent="0.25">
      <c r="B59" s="5" t="s">
        <v>48</v>
      </c>
      <c r="C59" s="6" t="s">
        <v>39</v>
      </c>
      <c r="D59" s="7" t="s">
        <v>291</v>
      </c>
      <c r="E59" s="8">
        <v>3719350</v>
      </c>
      <c r="F59" s="8">
        <v>3774750</v>
      </c>
      <c r="G59" s="9">
        <v>258703.04</v>
      </c>
      <c r="H59" s="10">
        <f t="shared" si="10"/>
        <v>6.8535145373865819E-2</v>
      </c>
      <c r="I59" s="9">
        <v>383648.03</v>
      </c>
      <c r="J59" s="10">
        <f t="shared" si="11"/>
        <v>0.1016353480362938</v>
      </c>
      <c r="K59" s="9">
        <v>1033545.29</v>
      </c>
      <c r="L59" s="19">
        <f t="shared" si="9"/>
        <v>0.27380496456718989</v>
      </c>
    </row>
    <row r="60" spans="2:12" x14ac:dyDescent="0.25">
      <c r="B60" s="5" t="s">
        <v>49</v>
      </c>
      <c r="C60" s="6" t="s">
        <v>39</v>
      </c>
      <c r="D60" s="7" t="s">
        <v>292</v>
      </c>
      <c r="E60" s="8">
        <v>811350</v>
      </c>
      <c r="F60" s="8">
        <v>935409.73</v>
      </c>
      <c r="G60" s="9">
        <v>17331.509999999998</v>
      </c>
      <c r="H60" s="10">
        <f t="shared" si="10"/>
        <v>1.852825499260094E-2</v>
      </c>
      <c r="I60" s="9">
        <v>302616.46999999997</v>
      </c>
      <c r="J60" s="10">
        <f t="shared" si="11"/>
        <v>0.3235122110607081</v>
      </c>
      <c r="K60" s="9">
        <v>367808.04</v>
      </c>
      <c r="L60" s="19">
        <f t="shared" si="9"/>
        <v>0.39320527486922763</v>
      </c>
    </row>
    <row r="61" spans="2:12" x14ac:dyDescent="0.25">
      <c r="B61" s="5" t="s">
        <v>264</v>
      </c>
      <c r="C61" s="6" t="s">
        <v>39</v>
      </c>
      <c r="D61" s="7" t="s">
        <v>293</v>
      </c>
      <c r="E61" s="8">
        <v>6000</v>
      </c>
      <c r="F61" s="8">
        <v>1400</v>
      </c>
      <c r="G61" s="9">
        <v>480</v>
      </c>
      <c r="H61" s="10">
        <f t="shared" si="10"/>
        <v>0.34285714285714286</v>
      </c>
      <c r="I61" s="9">
        <v>480</v>
      </c>
      <c r="J61" s="10">
        <f t="shared" si="11"/>
        <v>0.34285714285714286</v>
      </c>
      <c r="K61" s="9">
        <v>480</v>
      </c>
      <c r="L61" s="19">
        <f t="shared" si="9"/>
        <v>0.34285714285714286</v>
      </c>
    </row>
    <row r="62" spans="2:12" x14ac:dyDescent="0.25">
      <c r="B62" s="5" t="s">
        <v>50</v>
      </c>
      <c r="C62" s="6" t="s">
        <v>39</v>
      </c>
      <c r="D62" s="7" t="s">
        <v>294</v>
      </c>
      <c r="E62" s="8">
        <v>100000</v>
      </c>
      <c r="F62" s="8">
        <v>50000</v>
      </c>
      <c r="G62" s="9">
        <v>0</v>
      </c>
      <c r="H62" s="10">
        <f t="shared" si="10"/>
        <v>0</v>
      </c>
      <c r="I62" s="9">
        <v>45607.14</v>
      </c>
      <c r="J62" s="10">
        <f t="shared" si="11"/>
        <v>0.91214280000000003</v>
      </c>
      <c r="K62" s="9">
        <v>46592.78</v>
      </c>
      <c r="L62" s="19">
        <f t="shared" si="9"/>
        <v>0.93185560000000001</v>
      </c>
    </row>
    <row r="63" spans="2:12" x14ac:dyDescent="0.25">
      <c r="B63" s="5" t="s">
        <v>265</v>
      </c>
      <c r="C63" s="6" t="s">
        <v>39</v>
      </c>
      <c r="D63" s="7" t="s">
        <v>295</v>
      </c>
      <c r="E63" s="8">
        <v>22900</v>
      </c>
      <c r="F63" s="8">
        <v>4900</v>
      </c>
      <c r="G63" s="9">
        <v>0</v>
      </c>
      <c r="H63" s="10">
        <f t="shared" si="10"/>
        <v>0</v>
      </c>
      <c r="I63" s="9">
        <v>0</v>
      </c>
      <c r="J63" s="10">
        <f t="shared" si="11"/>
        <v>0</v>
      </c>
      <c r="K63" s="9">
        <v>0</v>
      </c>
      <c r="L63" s="19">
        <f t="shared" si="9"/>
        <v>0</v>
      </c>
    </row>
    <row r="64" spans="2:12" x14ac:dyDescent="0.25">
      <c r="B64" s="5" t="s">
        <v>51</v>
      </c>
      <c r="C64" s="6" t="s">
        <v>39</v>
      </c>
      <c r="D64" s="7" t="s">
        <v>296</v>
      </c>
      <c r="E64" s="8">
        <v>169000</v>
      </c>
      <c r="F64" s="8">
        <v>118000</v>
      </c>
      <c r="G64" s="9">
        <v>17247.5</v>
      </c>
      <c r="H64" s="10">
        <f t="shared" si="10"/>
        <v>0.14616525423728813</v>
      </c>
      <c r="I64" s="9">
        <v>37553.699999999997</v>
      </c>
      <c r="J64" s="10">
        <f t="shared" si="11"/>
        <v>0.31825169491525424</v>
      </c>
      <c r="K64" s="9">
        <v>42160.5</v>
      </c>
      <c r="L64" s="19">
        <f t="shared" si="9"/>
        <v>0.35729237288135596</v>
      </c>
    </row>
    <row r="65" spans="2:12" x14ac:dyDescent="0.25">
      <c r="B65" s="5" t="s">
        <v>266</v>
      </c>
      <c r="C65" s="6" t="s">
        <v>39</v>
      </c>
      <c r="D65" s="7" t="s">
        <v>297</v>
      </c>
      <c r="E65" s="8">
        <v>3745200</v>
      </c>
      <c r="F65" s="8">
        <v>3485100</v>
      </c>
      <c r="G65" s="9">
        <v>112547.13</v>
      </c>
      <c r="H65" s="10">
        <f t="shared" si="10"/>
        <v>3.2293802186450893E-2</v>
      </c>
      <c r="I65" s="9">
        <v>164864.14000000001</v>
      </c>
      <c r="J65" s="10">
        <f t="shared" si="11"/>
        <v>4.73054259562136E-2</v>
      </c>
      <c r="K65" s="9">
        <v>270159.84999999998</v>
      </c>
      <c r="L65" s="19">
        <f t="shared" si="9"/>
        <v>7.7518536053484827E-2</v>
      </c>
    </row>
    <row r="66" spans="2:12" x14ac:dyDescent="0.25">
      <c r="B66" s="5" t="s">
        <v>267</v>
      </c>
      <c r="C66" s="6" t="s">
        <v>39</v>
      </c>
      <c r="D66" s="7" t="s">
        <v>298</v>
      </c>
      <c r="E66" s="8">
        <v>1100</v>
      </c>
      <c r="F66" s="8">
        <v>1100</v>
      </c>
      <c r="G66" s="9">
        <v>0</v>
      </c>
      <c r="H66" s="10">
        <f t="shared" si="10"/>
        <v>0</v>
      </c>
      <c r="I66" s="9">
        <v>0</v>
      </c>
      <c r="J66" s="10">
        <f t="shared" si="11"/>
        <v>0</v>
      </c>
      <c r="K66" s="9">
        <v>0</v>
      </c>
      <c r="L66" s="19">
        <f t="shared" si="9"/>
        <v>0</v>
      </c>
    </row>
    <row r="67" spans="2:12" x14ac:dyDescent="0.25">
      <c r="B67" s="5" t="s">
        <v>52</v>
      </c>
      <c r="C67" s="6" t="s">
        <v>39</v>
      </c>
      <c r="D67" s="7" t="s">
        <v>299</v>
      </c>
      <c r="E67" s="8">
        <v>500</v>
      </c>
      <c r="F67" s="8">
        <v>1130</v>
      </c>
      <c r="G67" s="9">
        <v>0</v>
      </c>
      <c r="H67" s="10">
        <f t="shared" si="10"/>
        <v>0</v>
      </c>
      <c r="I67" s="9">
        <v>310</v>
      </c>
      <c r="J67" s="10">
        <f t="shared" si="11"/>
        <v>0.27433628318584069</v>
      </c>
      <c r="K67" s="9">
        <v>891</v>
      </c>
      <c r="L67" s="19">
        <f t="shared" si="9"/>
        <v>0.78849557522123892</v>
      </c>
    </row>
    <row r="68" spans="2:12" x14ac:dyDescent="0.25">
      <c r="B68" s="5" t="s">
        <v>53</v>
      </c>
      <c r="C68" s="6" t="s">
        <v>39</v>
      </c>
      <c r="D68" s="7" t="s">
        <v>300</v>
      </c>
      <c r="E68" s="8">
        <v>500</v>
      </c>
      <c r="F68" s="8">
        <v>100</v>
      </c>
      <c r="G68" s="9">
        <v>0</v>
      </c>
      <c r="H68" s="10">
        <f t="shared" si="10"/>
        <v>0</v>
      </c>
      <c r="I68" s="9">
        <v>0</v>
      </c>
      <c r="J68" s="10">
        <f t="shared" si="11"/>
        <v>0</v>
      </c>
      <c r="K68" s="9">
        <v>0</v>
      </c>
      <c r="L68" s="19">
        <f t="shared" si="9"/>
        <v>0</v>
      </c>
    </row>
    <row r="69" spans="2:12" x14ac:dyDescent="0.25">
      <c r="B69" s="5" t="s">
        <v>268</v>
      </c>
      <c r="C69" s="6" t="s">
        <v>39</v>
      </c>
      <c r="D69" s="7" t="s">
        <v>301</v>
      </c>
      <c r="E69" s="8">
        <v>1000</v>
      </c>
      <c r="F69" s="8">
        <v>1000</v>
      </c>
      <c r="G69" s="9">
        <v>0</v>
      </c>
      <c r="H69" s="10">
        <f t="shared" si="10"/>
        <v>0</v>
      </c>
      <c r="I69" s="9">
        <v>0</v>
      </c>
      <c r="J69" s="10">
        <f t="shared" si="11"/>
        <v>0</v>
      </c>
      <c r="K69" s="9">
        <v>0</v>
      </c>
      <c r="L69" s="19">
        <f t="shared" si="9"/>
        <v>0</v>
      </c>
    </row>
    <row r="70" spans="2:12" x14ac:dyDescent="0.25">
      <c r="B70" s="5" t="s">
        <v>54</v>
      </c>
      <c r="C70" s="6" t="s">
        <v>39</v>
      </c>
      <c r="D70" s="7" t="s">
        <v>302</v>
      </c>
      <c r="E70" s="8">
        <v>6000</v>
      </c>
      <c r="F70" s="8">
        <v>1170</v>
      </c>
      <c r="G70" s="9">
        <v>0</v>
      </c>
      <c r="H70" s="10">
        <f t="shared" si="10"/>
        <v>0</v>
      </c>
      <c r="I70" s="9">
        <v>1081</v>
      </c>
      <c r="J70" s="10">
        <f t="shared" si="11"/>
        <v>0.92393162393162398</v>
      </c>
      <c r="K70" s="9">
        <v>1081</v>
      </c>
      <c r="L70" s="19">
        <f t="shared" si="9"/>
        <v>0.92393162393162398</v>
      </c>
    </row>
    <row r="71" spans="2:12" x14ac:dyDescent="0.25">
      <c r="B71" s="5" t="s">
        <v>55</v>
      </c>
      <c r="C71" s="6" t="s">
        <v>39</v>
      </c>
      <c r="D71" s="7" t="s">
        <v>303</v>
      </c>
      <c r="E71" s="8">
        <v>2208000</v>
      </c>
      <c r="F71" s="8">
        <v>2175730.19</v>
      </c>
      <c r="G71" s="9">
        <v>52182.400000000001</v>
      </c>
      <c r="H71" s="10">
        <f t="shared" si="10"/>
        <v>2.3983856196801684E-2</v>
      </c>
      <c r="I71" s="9">
        <v>52182.400000000001</v>
      </c>
      <c r="J71" s="10">
        <f t="shared" si="11"/>
        <v>2.3983856196801684E-2</v>
      </c>
      <c r="K71" s="9">
        <v>52182.400000000001</v>
      </c>
      <c r="L71" s="19">
        <f t="shared" si="9"/>
        <v>2.3983856196801684E-2</v>
      </c>
    </row>
    <row r="72" spans="2:12" x14ac:dyDescent="0.25">
      <c r="B72" s="5" t="s">
        <v>56</v>
      </c>
      <c r="C72" s="6" t="s">
        <v>39</v>
      </c>
      <c r="D72" s="7" t="s">
        <v>304</v>
      </c>
      <c r="E72" s="8">
        <v>458000</v>
      </c>
      <c r="F72" s="8">
        <v>824148.61</v>
      </c>
      <c r="G72" s="9">
        <v>74678.92</v>
      </c>
      <c r="H72" s="10">
        <f t="shared" si="10"/>
        <v>9.0613414976214057E-2</v>
      </c>
      <c r="I72" s="9">
        <v>99437.92</v>
      </c>
      <c r="J72" s="10">
        <f t="shared" si="11"/>
        <v>0.12065532695614205</v>
      </c>
      <c r="K72" s="9">
        <v>471386.55</v>
      </c>
      <c r="L72" s="19">
        <f t="shared" si="9"/>
        <v>0.57196790030380562</v>
      </c>
    </row>
    <row r="73" spans="2:12" x14ac:dyDescent="0.25">
      <c r="B73" s="5" t="s">
        <v>57</v>
      </c>
      <c r="C73" s="6" t="s">
        <v>39</v>
      </c>
      <c r="D73" s="7" t="s">
        <v>305</v>
      </c>
      <c r="E73" s="8">
        <v>12000</v>
      </c>
      <c r="F73" s="8">
        <v>25330</v>
      </c>
      <c r="G73" s="9">
        <v>5499.7</v>
      </c>
      <c r="H73" s="10">
        <f t="shared" si="10"/>
        <v>0.21712198973549152</v>
      </c>
      <c r="I73" s="9">
        <v>16266.7</v>
      </c>
      <c r="J73" s="10">
        <f t="shared" si="11"/>
        <v>0.64219107777339124</v>
      </c>
      <c r="K73" s="9">
        <v>25320.7</v>
      </c>
      <c r="L73" s="19">
        <f t="shared" si="9"/>
        <v>0.99963284642716155</v>
      </c>
    </row>
    <row r="74" spans="2:12" x14ac:dyDescent="0.25">
      <c r="B74" s="5" t="s">
        <v>58</v>
      </c>
      <c r="C74" s="6" t="s">
        <v>39</v>
      </c>
      <c r="D74" s="7" t="s">
        <v>306</v>
      </c>
      <c r="E74" s="8">
        <v>11600</v>
      </c>
      <c r="F74" s="8">
        <v>72130</v>
      </c>
      <c r="G74" s="9">
        <v>369.9</v>
      </c>
      <c r="H74" s="10">
        <f t="shared" si="10"/>
        <v>5.1282406765562174E-3</v>
      </c>
      <c r="I74" s="9">
        <v>369.9</v>
      </c>
      <c r="J74" s="10">
        <f t="shared" si="11"/>
        <v>5.1282406765562174E-3</v>
      </c>
      <c r="K74" s="9">
        <v>14855.9</v>
      </c>
      <c r="L74" s="19">
        <f t="shared" si="9"/>
        <v>0.205960072092056</v>
      </c>
    </row>
    <row r="75" spans="2:12" x14ac:dyDescent="0.25">
      <c r="B75" s="5" t="s">
        <v>269</v>
      </c>
      <c r="C75" s="6" t="s">
        <v>39</v>
      </c>
      <c r="D75" s="14" t="s">
        <v>307</v>
      </c>
      <c r="E75" s="15">
        <v>40000</v>
      </c>
      <c r="F75" s="15">
        <v>31620</v>
      </c>
      <c r="G75" s="16">
        <v>30779.09</v>
      </c>
      <c r="H75" s="10">
        <f t="shared" si="10"/>
        <v>0.97340575585072742</v>
      </c>
      <c r="I75" s="9">
        <v>31205.81</v>
      </c>
      <c r="J75" s="10">
        <f t="shared" si="11"/>
        <v>0.9869010120177103</v>
      </c>
      <c r="K75" s="16">
        <v>31205.81</v>
      </c>
      <c r="L75" s="19">
        <f t="shared" si="9"/>
        <v>0.9869010120177103</v>
      </c>
    </row>
    <row r="76" spans="2:12" x14ac:dyDescent="0.25">
      <c r="B76" s="5" t="s">
        <v>270</v>
      </c>
      <c r="C76" s="6" t="s">
        <v>39</v>
      </c>
      <c r="D76" s="14" t="s">
        <v>308</v>
      </c>
      <c r="E76" s="15">
        <v>5000</v>
      </c>
      <c r="F76" s="15">
        <v>2735</v>
      </c>
      <c r="G76" s="16">
        <v>0</v>
      </c>
      <c r="H76" s="10">
        <f t="shared" si="10"/>
        <v>0</v>
      </c>
      <c r="I76" s="9">
        <v>1798</v>
      </c>
      <c r="J76" s="10">
        <f t="shared" si="11"/>
        <v>0.65740402193784275</v>
      </c>
      <c r="K76" s="16">
        <v>2712</v>
      </c>
      <c r="L76" s="19">
        <f t="shared" si="9"/>
        <v>0.99159049360146256</v>
      </c>
    </row>
    <row r="77" spans="2:12" x14ac:dyDescent="0.25">
      <c r="B77" s="5" t="s">
        <v>59</v>
      </c>
      <c r="C77" s="6" t="s">
        <v>39</v>
      </c>
      <c r="D77" s="14" t="s">
        <v>309</v>
      </c>
      <c r="E77" s="15">
        <v>31000</v>
      </c>
      <c r="F77" s="15">
        <v>1150</v>
      </c>
      <c r="G77" s="16">
        <v>0</v>
      </c>
      <c r="H77" s="10">
        <f t="shared" si="10"/>
        <v>0</v>
      </c>
      <c r="I77" s="9">
        <v>960</v>
      </c>
      <c r="J77" s="10">
        <f t="shared" si="11"/>
        <v>0.83478260869565213</v>
      </c>
      <c r="K77" s="16">
        <v>960</v>
      </c>
      <c r="L77" s="19">
        <f t="shared" si="9"/>
        <v>0.83478260869565213</v>
      </c>
    </row>
    <row r="78" spans="2:12" x14ac:dyDescent="0.25">
      <c r="B78" s="5" t="s">
        <v>271</v>
      </c>
      <c r="C78" s="6" t="s">
        <v>39</v>
      </c>
      <c r="D78" s="14" t="s">
        <v>310</v>
      </c>
      <c r="E78" s="15">
        <v>51000</v>
      </c>
      <c r="F78" s="15">
        <v>50050</v>
      </c>
      <c r="G78" s="16">
        <v>0</v>
      </c>
      <c r="H78" s="10">
        <f t="shared" si="10"/>
        <v>0</v>
      </c>
      <c r="I78" s="9">
        <v>0</v>
      </c>
      <c r="J78" s="10">
        <f t="shared" si="11"/>
        <v>0</v>
      </c>
      <c r="K78" s="16">
        <v>0</v>
      </c>
      <c r="L78" s="19">
        <f t="shared" si="9"/>
        <v>0</v>
      </c>
    </row>
    <row r="79" spans="2:12" x14ac:dyDescent="0.25">
      <c r="B79" s="5" t="s">
        <v>272</v>
      </c>
      <c r="C79" s="6" t="s">
        <v>39</v>
      </c>
      <c r="D79" s="14" t="s">
        <v>311</v>
      </c>
      <c r="E79" s="15">
        <v>1100</v>
      </c>
      <c r="F79" s="15">
        <v>100</v>
      </c>
      <c r="G79" s="16">
        <v>0</v>
      </c>
      <c r="H79" s="10">
        <f t="shared" si="10"/>
        <v>0</v>
      </c>
      <c r="I79" s="9">
        <v>0</v>
      </c>
      <c r="J79" s="10">
        <f t="shared" si="11"/>
        <v>0</v>
      </c>
      <c r="K79" s="16">
        <v>0</v>
      </c>
      <c r="L79" s="19">
        <f t="shared" si="9"/>
        <v>0</v>
      </c>
    </row>
    <row r="80" spans="2:12" x14ac:dyDescent="0.25">
      <c r="B80" s="5" t="s">
        <v>273</v>
      </c>
      <c r="C80" s="6" t="s">
        <v>39</v>
      </c>
      <c r="D80" s="14" t="s">
        <v>312</v>
      </c>
      <c r="E80" s="15">
        <v>2229000</v>
      </c>
      <c r="F80" s="15">
        <v>2210000</v>
      </c>
      <c r="G80" s="16">
        <v>0</v>
      </c>
      <c r="H80" s="10">
        <f t="shared" si="10"/>
        <v>0</v>
      </c>
      <c r="I80" s="9">
        <v>0</v>
      </c>
      <c r="J80" s="10">
        <f t="shared" si="11"/>
        <v>0</v>
      </c>
      <c r="K80" s="16">
        <v>0</v>
      </c>
      <c r="L80" s="19">
        <f t="shared" si="9"/>
        <v>0</v>
      </c>
    </row>
    <row r="81" spans="2:12" x14ac:dyDescent="0.25">
      <c r="B81" s="5" t="s">
        <v>274</v>
      </c>
      <c r="C81" s="6" t="s">
        <v>39</v>
      </c>
      <c r="D81" s="14" t="s">
        <v>313</v>
      </c>
      <c r="E81" s="15">
        <v>1000</v>
      </c>
      <c r="F81" s="15">
        <v>12470</v>
      </c>
      <c r="G81" s="16">
        <v>0</v>
      </c>
      <c r="H81" s="10">
        <f t="shared" si="10"/>
        <v>0</v>
      </c>
      <c r="I81" s="9">
        <v>0</v>
      </c>
      <c r="J81" s="10">
        <f t="shared" si="11"/>
        <v>0</v>
      </c>
      <c r="K81" s="16">
        <v>8435</v>
      </c>
      <c r="L81" s="19">
        <f t="shared" si="9"/>
        <v>0.67642341619887736</v>
      </c>
    </row>
    <row r="82" spans="2:12" x14ac:dyDescent="0.25">
      <c r="B82" s="5" t="s">
        <v>275</v>
      </c>
      <c r="C82" s="6" t="s">
        <v>39</v>
      </c>
      <c r="D82" s="14" t="s">
        <v>314</v>
      </c>
      <c r="E82" s="15">
        <v>1000</v>
      </c>
      <c r="F82" s="15">
        <v>8580</v>
      </c>
      <c r="G82" s="16">
        <v>0</v>
      </c>
      <c r="H82" s="10">
        <f t="shared" si="10"/>
        <v>0</v>
      </c>
      <c r="I82" s="9">
        <v>4850</v>
      </c>
      <c r="J82" s="10">
        <f t="shared" si="11"/>
        <v>0.56526806526806528</v>
      </c>
      <c r="K82" s="16">
        <v>8470</v>
      </c>
      <c r="L82" s="19">
        <f t="shared" si="9"/>
        <v>0.98717948717948723</v>
      </c>
    </row>
    <row r="83" spans="2:12" x14ac:dyDescent="0.25">
      <c r="B83" s="5" t="s">
        <v>276</v>
      </c>
      <c r="C83" s="6" t="s">
        <v>39</v>
      </c>
      <c r="D83" s="14" t="s">
        <v>315</v>
      </c>
      <c r="E83" s="15">
        <v>7000</v>
      </c>
      <c r="F83" s="15">
        <v>7000</v>
      </c>
      <c r="G83" s="16">
        <v>0</v>
      </c>
      <c r="H83" s="10">
        <f t="shared" si="10"/>
        <v>0</v>
      </c>
      <c r="I83" s="9">
        <v>0</v>
      </c>
      <c r="J83" s="10">
        <f t="shared" si="11"/>
        <v>0</v>
      </c>
      <c r="K83" s="16">
        <v>0</v>
      </c>
      <c r="L83" s="19">
        <f t="shared" si="9"/>
        <v>0</v>
      </c>
    </row>
    <row r="84" spans="2:12" x14ac:dyDescent="0.25">
      <c r="B84" s="5" t="s">
        <v>277</v>
      </c>
      <c r="C84" s="6" t="s">
        <v>39</v>
      </c>
      <c r="D84" s="14" t="s">
        <v>316</v>
      </c>
      <c r="E84" s="15">
        <v>500</v>
      </c>
      <c r="F84" s="15">
        <v>500</v>
      </c>
      <c r="G84" s="16">
        <v>0</v>
      </c>
      <c r="H84" s="10">
        <f t="shared" si="10"/>
        <v>0</v>
      </c>
      <c r="I84" s="9">
        <v>0</v>
      </c>
      <c r="J84" s="10">
        <f t="shared" si="11"/>
        <v>0</v>
      </c>
      <c r="K84" s="16">
        <v>0</v>
      </c>
      <c r="L84" s="19">
        <f t="shared" si="9"/>
        <v>0</v>
      </c>
    </row>
    <row r="85" spans="2:12" x14ac:dyDescent="0.25">
      <c r="B85" s="5" t="s">
        <v>278</v>
      </c>
      <c r="C85" s="6" t="s">
        <v>39</v>
      </c>
      <c r="D85" s="14" t="s">
        <v>317</v>
      </c>
      <c r="E85" s="15">
        <v>5000</v>
      </c>
      <c r="F85" s="15">
        <v>7500</v>
      </c>
      <c r="G85" s="16">
        <v>0</v>
      </c>
      <c r="H85" s="10">
        <f t="shared" si="10"/>
        <v>0</v>
      </c>
      <c r="I85" s="9">
        <v>738</v>
      </c>
      <c r="J85" s="10">
        <f t="shared" si="11"/>
        <v>9.8400000000000001E-2</v>
      </c>
      <c r="K85" s="16">
        <v>4848</v>
      </c>
      <c r="L85" s="19">
        <f t="shared" si="9"/>
        <v>0.64639999999999997</v>
      </c>
    </row>
    <row r="86" spans="2:12" x14ac:dyDescent="0.25">
      <c r="B86" s="5" t="s">
        <v>60</v>
      </c>
      <c r="C86" s="6" t="s">
        <v>39</v>
      </c>
      <c r="D86" s="14" t="s">
        <v>318</v>
      </c>
      <c r="E86" s="15">
        <v>1632475</v>
      </c>
      <c r="F86" s="15">
        <v>1479475</v>
      </c>
      <c r="G86" s="16">
        <v>43073.55</v>
      </c>
      <c r="H86" s="10">
        <f t="shared" si="10"/>
        <v>2.9114077628888627E-2</v>
      </c>
      <c r="I86" s="9">
        <v>309072.59999999998</v>
      </c>
      <c r="J86" s="10">
        <f t="shared" si="11"/>
        <v>0.20890694334138799</v>
      </c>
      <c r="K86" s="16">
        <v>537370</v>
      </c>
      <c r="L86" s="19">
        <f t="shared" si="9"/>
        <v>0.3632166815931327</v>
      </c>
    </row>
    <row r="87" spans="2:12" x14ac:dyDescent="0.25">
      <c r="B87" s="5" t="s">
        <v>61</v>
      </c>
      <c r="C87" s="6" t="s">
        <v>39</v>
      </c>
      <c r="D87" s="14" t="s">
        <v>319</v>
      </c>
      <c r="E87" s="15">
        <v>30000</v>
      </c>
      <c r="F87" s="15">
        <v>3010</v>
      </c>
      <c r="G87" s="16">
        <v>0</v>
      </c>
      <c r="H87" s="10">
        <f t="shared" si="10"/>
        <v>0</v>
      </c>
      <c r="I87" s="9">
        <v>0</v>
      </c>
      <c r="J87" s="10">
        <f t="shared" si="11"/>
        <v>0</v>
      </c>
      <c r="K87" s="16">
        <v>0</v>
      </c>
      <c r="L87" s="19">
        <f t="shared" si="9"/>
        <v>0</v>
      </c>
    </row>
    <row r="88" spans="2:12" x14ac:dyDescent="0.25">
      <c r="B88" s="5" t="s">
        <v>279</v>
      </c>
      <c r="C88" s="6" t="s">
        <v>39</v>
      </c>
      <c r="D88" s="14" t="s">
        <v>320</v>
      </c>
      <c r="E88" s="15">
        <v>3400</v>
      </c>
      <c r="F88" s="15">
        <v>3380</v>
      </c>
      <c r="G88" s="16">
        <v>0</v>
      </c>
      <c r="H88" s="10">
        <f t="shared" si="10"/>
        <v>0</v>
      </c>
      <c r="I88" s="9">
        <v>780</v>
      </c>
      <c r="J88" s="10">
        <f t="shared" si="11"/>
        <v>0.23076923076923078</v>
      </c>
      <c r="K88" s="16">
        <v>780</v>
      </c>
      <c r="L88" s="19">
        <f t="shared" si="9"/>
        <v>0.23076923076923078</v>
      </c>
    </row>
    <row r="89" spans="2:12" x14ac:dyDescent="0.25">
      <c r="B89" s="5" t="s">
        <v>62</v>
      </c>
      <c r="C89" s="6" t="s">
        <v>39</v>
      </c>
      <c r="D89" s="14" t="s">
        <v>321</v>
      </c>
      <c r="E89" s="15">
        <v>376975</v>
      </c>
      <c r="F89" s="15">
        <v>376975</v>
      </c>
      <c r="G89" s="16">
        <v>1500</v>
      </c>
      <c r="H89" s="10">
        <f t="shared" si="10"/>
        <v>3.9790437031633399E-3</v>
      </c>
      <c r="I89" s="9">
        <v>32349.71</v>
      </c>
      <c r="J89" s="10">
        <f t="shared" si="11"/>
        <v>8.5813939916440082E-2</v>
      </c>
      <c r="K89" s="16">
        <v>97680.02</v>
      </c>
      <c r="L89" s="19">
        <f t="shared" si="9"/>
        <v>0.25911537900391274</v>
      </c>
    </row>
    <row r="90" spans="2:12" x14ac:dyDescent="0.25">
      <c r="B90" s="5" t="s">
        <v>63</v>
      </c>
      <c r="C90" s="6" t="s">
        <v>39</v>
      </c>
      <c r="D90" s="14" t="s">
        <v>322</v>
      </c>
      <c r="E90" s="15">
        <v>3000</v>
      </c>
      <c r="F90" s="15">
        <v>3000</v>
      </c>
      <c r="G90" s="16">
        <v>0</v>
      </c>
      <c r="H90" s="10">
        <f t="shared" si="10"/>
        <v>0</v>
      </c>
      <c r="I90" s="9">
        <v>499</v>
      </c>
      <c r="J90" s="10">
        <f t="shared" si="11"/>
        <v>0.16633333333333333</v>
      </c>
      <c r="K90" s="16">
        <v>499</v>
      </c>
      <c r="L90" s="19">
        <f t="shared" si="9"/>
        <v>0.16633333333333333</v>
      </c>
    </row>
    <row r="91" spans="2:12" x14ac:dyDescent="0.25">
      <c r="B91" s="5" t="s">
        <v>64</v>
      </c>
      <c r="C91" s="6" t="s">
        <v>39</v>
      </c>
      <c r="D91" s="14" t="s">
        <v>323</v>
      </c>
      <c r="E91" s="15">
        <v>15000</v>
      </c>
      <c r="F91" s="15">
        <v>15000</v>
      </c>
      <c r="G91" s="16">
        <v>4599.76</v>
      </c>
      <c r="H91" s="10">
        <f t="shared" si="10"/>
        <v>0.30665066666666668</v>
      </c>
      <c r="I91" s="9">
        <v>7598.76</v>
      </c>
      <c r="J91" s="10">
        <f t="shared" si="11"/>
        <v>0.50658400000000003</v>
      </c>
      <c r="K91" s="16">
        <v>7598.76</v>
      </c>
      <c r="L91" s="19">
        <f t="shared" si="9"/>
        <v>0.50658400000000003</v>
      </c>
    </row>
    <row r="92" spans="2:12" x14ac:dyDescent="0.25">
      <c r="B92" s="5" t="s">
        <v>65</v>
      </c>
      <c r="C92" s="6" t="s">
        <v>39</v>
      </c>
      <c r="D92" s="14" t="s">
        <v>341</v>
      </c>
      <c r="E92" s="15">
        <v>5500</v>
      </c>
      <c r="F92" s="15">
        <v>520</v>
      </c>
      <c r="G92" s="16">
        <v>0</v>
      </c>
      <c r="H92" s="10">
        <f t="shared" si="10"/>
        <v>0</v>
      </c>
      <c r="I92" s="9">
        <v>495.6</v>
      </c>
      <c r="J92" s="10">
        <f t="shared" si="11"/>
        <v>0.95307692307692315</v>
      </c>
      <c r="K92" s="16">
        <v>495.6</v>
      </c>
      <c r="L92" s="19">
        <f t="shared" si="9"/>
        <v>0.95307692307692315</v>
      </c>
    </row>
    <row r="93" spans="2:12" x14ac:dyDescent="0.25">
      <c r="B93" s="5" t="s">
        <v>66</v>
      </c>
      <c r="C93" s="6" t="s">
        <v>39</v>
      </c>
      <c r="D93" s="14" t="s">
        <v>342</v>
      </c>
      <c r="E93" s="15">
        <v>5000</v>
      </c>
      <c r="F93" s="15">
        <v>100</v>
      </c>
      <c r="G93" s="16">
        <v>0</v>
      </c>
      <c r="H93" s="10">
        <f t="shared" si="10"/>
        <v>0</v>
      </c>
      <c r="I93" s="9">
        <v>0</v>
      </c>
      <c r="J93" s="10">
        <f t="shared" si="11"/>
        <v>0</v>
      </c>
      <c r="K93" s="16">
        <v>0</v>
      </c>
      <c r="L93" s="19">
        <f t="shared" si="9"/>
        <v>0</v>
      </c>
    </row>
    <row r="94" spans="2:12" x14ac:dyDescent="0.25">
      <c r="B94" s="5" t="s">
        <v>324</v>
      </c>
      <c r="C94" s="6" t="s">
        <v>39</v>
      </c>
      <c r="D94" s="14" t="s">
        <v>343</v>
      </c>
      <c r="E94" s="15">
        <v>606500</v>
      </c>
      <c r="F94" s="15">
        <v>616500</v>
      </c>
      <c r="G94" s="16">
        <v>0</v>
      </c>
      <c r="H94" s="10">
        <f t="shared" si="10"/>
        <v>0</v>
      </c>
      <c r="I94" s="9">
        <v>10141.59</v>
      </c>
      <c r="J94" s="10">
        <f t="shared" si="11"/>
        <v>1.6450267639902677E-2</v>
      </c>
      <c r="K94" s="16">
        <v>15421.53</v>
      </c>
      <c r="L94" s="19">
        <f t="shared" si="9"/>
        <v>2.5014647201946474E-2</v>
      </c>
    </row>
    <row r="95" spans="2:12" x14ac:dyDescent="0.25">
      <c r="B95" s="5" t="s">
        <v>325</v>
      </c>
      <c r="C95" s="6" t="s">
        <v>39</v>
      </c>
      <c r="D95" s="14" t="s">
        <v>344</v>
      </c>
      <c r="E95" s="15">
        <v>7500</v>
      </c>
      <c r="F95" s="15">
        <v>12500</v>
      </c>
      <c r="G95" s="16">
        <v>6540</v>
      </c>
      <c r="H95" s="10">
        <f t="shared" si="10"/>
        <v>0.5232</v>
      </c>
      <c r="I95" s="9">
        <v>6540</v>
      </c>
      <c r="J95" s="10">
        <f t="shared" si="11"/>
        <v>0.5232</v>
      </c>
      <c r="K95" s="16">
        <v>6540</v>
      </c>
      <c r="L95" s="19">
        <f t="shared" si="9"/>
        <v>0.5232</v>
      </c>
    </row>
    <row r="96" spans="2:12" x14ac:dyDescent="0.25">
      <c r="B96" s="5" t="s">
        <v>326</v>
      </c>
      <c r="C96" s="6" t="s">
        <v>39</v>
      </c>
      <c r="D96" s="14" t="s">
        <v>345</v>
      </c>
      <c r="E96" s="15">
        <v>30000</v>
      </c>
      <c r="F96" s="15">
        <v>71183</v>
      </c>
      <c r="G96" s="16">
        <v>14773</v>
      </c>
      <c r="H96" s="10">
        <f t="shared" si="10"/>
        <v>0.20753550707331805</v>
      </c>
      <c r="I96" s="9">
        <v>16335</v>
      </c>
      <c r="J96" s="10">
        <f t="shared" si="11"/>
        <v>0.22947894862537405</v>
      </c>
      <c r="K96" s="16">
        <v>16335</v>
      </c>
      <c r="L96" s="19">
        <f t="shared" si="9"/>
        <v>0.22947894862537405</v>
      </c>
    </row>
    <row r="97" spans="2:12" x14ac:dyDescent="0.25">
      <c r="B97" s="5" t="s">
        <v>327</v>
      </c>
      <c r="C97" s="6" t="s">
        <v>39</v>
      </c>
      <c r="D97" s="14" t="s">
        <v>346</v>
      </c>
      <c r="E97" s="15">
        <v>2000</v>
      </c>
      <c r="F97" s="15">
        <v>500</v>
      </c>
      <c r="G97" s="16">
        <v>0</v>
      </c>
      <c r="H97" s="10">
        <f t="shared" si="10"/>
        <v>0</v>
      </c>
      <c r="I97" s="9">
        <v>0</v>
      </c>
      <c r="J97" s="10">
        <f t="shared" si="11"/>
        <v>0</v>
      </c>
      <c r="K97" s="16">
        <v>0</v>
      </c>
      <c r="L97" s="19">
        <f t="shared" si="9"/>
        <v>0</v>
      </c>
    </row>
    <row r="98" spans="2:12" x14ac:dyDescent="0.25">
      <c r="B98" s="5" t="s">
        <v>328</v>
      </c>
      <c r="C98" s="6" t="s">
        <v>39</v>
      </c>
      <c r="D98" s="14" t="s">
        <v>347</v>
      </c>
      <c r="E98" s="15">
        <v>3400</v>
      </c>
      <c r="F98" s="15">
        <v>18400</v>
      </c>
      <c r="G98" s="16">
        <v>2644</v>
      </c>
      <c r="H98" s="10">
        <f t="shared" si="10"/>
        <v>0.14369565217391303</v>
      </c>
      <c r="I98" s="9">
        <v>3720</v>
      </c>
      <c r="J98" s="10">
        <f t="shared" si="11"/>
        <v>0.20217391304347826</v>
      </c>
      <c r="K98" s="16">
        <v>4817</v>
      </c>
      <c r="L98" s="19">
        <f t="shared" si="9"/>
        <v>0.26179347826086957</v>
      </c>
    </row>
    <row r="99" spans="2:12" x14ac:dyDescent="0.25">
      <c r="B99" s="5" t="s">
        <v>329</v>
      </c>
      <c r="C99" s="6" t="s">
        <v>39</v>
      </c>
      <c r="D99" s="14" t="s">
        <v>348</v>
      </c>
      <c r="E99" s="15">
        <v>2000</v>
      </c>
      <c r="F99" s="15">
        <v>500</v>
      </c>
      <c r="G99" s="16">
        <v>0</v>
      </c>
      <c r="H99" s="10">
        <f t="shared" si="10"/>
        <v>0</v>
      </c>
      <c r="I99" s="9">
        <v>0</v>
      </c>
      <c r="J99" s="10">
        <f t="shared" si="11"/>
        <v>0</v>
      </c>
      <c r="K99" s="16">
        <v>0</v>
      </c>
      <c r="L99" s="19">
        <f t="shared" si="9"/>
        <v>0</v>
      </c>
    </row>
    <row r="100" spans="2:12" x14ac:dyDescent="0.25">
      <c r="B100" s="5" t="s">
        <v>330</v>
      </c>
      <c r="C100" s="6" t="s">
        <v>39</v>
      </c>
      <c r="D100" s="14" t="s">
        <v>349</v>
      </c>
      <c r="E100" s="15">
        <v>4000</v>
      </c>
      <c r="F100" s="15">
        <v>0</v>
      </c>
      <c r="G100" s="16">
        <v>0</v>
      </c>
      <c r="H100" s="10">
        <v>0</v>
      </c>
      <c r="I100" s="9">
        <v>0</v>
      </c>
      <c r="J100" s="10">
        <v>0</v>
      </c>
      <c r="K100" s="16">
        <v>0</v>
      </c>
      <c r="L100" s="19">
        <v>0</v>
      </c>
    </row>
    <row r="101" spans="2:12" x14ac:dyDescent="0.25">
      <c r="B101" s="5" t="s">
        <v>331</v>
      </c>
      <c r="C101" s="6" t="s">
        <v>39</v>
      </c>
      <c r="D101" s="14" t="s">
        <v>350</v>
      </c>
      <c r="E101" s="15">
        <v>70000</v>
      </c>
      <c r="F101" s="15">
        <v>95000</v>
      </c>
      <c r="G101" s="16">
        <v>0</v>
      </c>
      <c r="H101" s="10">
        <f t="shared" si="10"/>
        <v>0</v>
      </c>
      <c r="I101" s="9">
        <v>18041.5</v>
      </c>
      <c r="J101" s="10">
        <f t="shared" si="11"/>
        <v>0.18991052631578947</v>
      </c>
      <c r="K101" s="16">
        <v>25989.5</v>
      </c>
      <c r="L101" s="19">
        <f t="shared" si="9"/>
        <v>0.2735736842105263</v>
      </c>
    </row>
    <row r="102" spans="2:12" x14ac:dyDescent="0.25">
      <c r="B102" s="5" t="s">
        <v>332</v>
      </c>
      <c r="C102" s="6" t="s">
        <v>39</v>
      </c>
      <c r="D102" s="14" t="s">
        <v>351</v>
      </c>
      <c r="E102" s="15">
        <v>10000</v>
      </c>
      <c r="F102" s="15">
        <v>2800</v>
      </c>
      <c r="G102" s="16">
        <v>57.2</v>
      </c>
      <c r="H102" s="10">
        <f t="shared" si="10"/>
        <v>2.0428571428571428E-2</v>
      </c>
      <c r="I102" s="9">
        <v>2401.4</v>
      </c>
      <c r="J102" s="10">
        <f t="shared" si="11"/>
        <v>0.85764285714285715</v>
      </c>
      <c r="K102" s="16">
        <v>2401.4</v>
      </c>
      <c r="L102" s="19">
        <f t="shared" si="9"/>
        <v>0.85764285714285715</v>
      </c>
    </row>
    <row r="103" spans="2:12" x14ac:dyDescent="0.25">
      <c r="B103" s="5" t="s">
        <v>333</v>
      </c>
      <c r="C103" s="6" t="s">
        <v>39</v>
      </c>
      <c r="D103" s="14" t="s">
        <v>352</v>
      </c>
      <c r="E103" s="15">
        <v>14000</v>
      </c>
      <c r="F103" s="15">
        <v>34900</v>
      </c>
      <c r="G103" s="16">
        <v>4600</v>
      </c>
      <c r="H103" s="10">
        <f t="shared" si="10"/>
        <v>0.1318051575931232</v>
      </c>
      <c r="I103" s="9">
        <v>13880</v>
      </c>
      <c r="J103" s="10">
        <f t="shared" si="11"/>
        <v>0.39770773638968482</v>
      </c>
      <c r="K103" s="16">
        <v>27962.31</v>
      </c>
      <c r="L103" s="19">
        <f t="shared" si="9"/>
        <v>0.80121232091690553</v>
      </c>
    </row>
    <row r="104" spans="2:12" x14ac:dyDescent="0.25">
      <c r="B104" s="5" t="s">
        <v>334</v>
      </c>
      <c r="C104" s="6" t="s">
        <v>39</v>
      </c>
      <c r="D104" s="14" t="s">
        <v>353</v>
      </c>
      <c r="E104" s="15">
        <v>5000</v>
      </c>
      <c r="F104" s="15">
        <v>5000</v>
      </c>
      <c r="G104" s="16">
        <v>679</v>
      </c>
      <c r="H104" s="10">
        <f t="shared" si="10"/>
        <v>0.1358</v>
      </c>
      <c r="I104" s="9">
        <v>4359</v>
      </c>
      <c r="J104" s="10">
        <f t="shared" si="11"/>
        <v>0.87180000000000002</v>
      </c>
      <c r="K104" s="16">
        <v>4949</v>
      </c>
      <c r="L104" s="19">
        <f t="shared" si="9"/>
        <v>0.98980000000000001</v>
      </c>
    </row>
    <row r="105" spans="2:12" x14ac:dyDescent="0.25">
      <c r="B105" s="5" t="s">
        <v>335</v>
      </c>
      <c r="C105" s="6" t="s">
        <v>39</v>
      </c>
      <c r="D105" s="14" t="s">
        <v>354</v>
      </c>
      <c r="E105" s="15">
        <v>5000</v>
      </c>
      <c r="F105" s="15">
        <v>200</v>
      </c>
      <c r="G105" s="16">
        <v>0</v>
      </c>
      <c r="H105" s="10">
        <f t="shared" si="10"/>
        <v>0</v>
      </c>
      <c r="I105" s="9">
        <v>0</v>
      </c>
      <c r="J105" s="10">
        <f t="shared" si="11"/>
        <v>0</v>
      </c>
      <c r="K105" s="16">
        <v>0</v>
      </c>
      <c r="L105" s="19">
        <f t="shared" si="9"/>
        <v>0</v>
      </c>
    </row>
    <row r="106" spans="2:12" x14ac:dyDescent="0.25">
      <c r="B106" s="5" t="s">
        <v>336</v>
      </c>
      <c r="C106" s="6" t="s">
        <v>39</v>
      </c>
      <c r="D106" s="14" t="s">
        <v>355</v>
      </c>
      <c r="E106" s="15">
        <v>7000</v>
      </c>
      <c r="F106" s="15">
        <v>200</v>
      </c>
      <c r="G106" s="16">
        <v>0</v>
      </c>
      <c r="H106" s="10">
        <f t="shared" si="10"/>
        <v>0</v>
      </c>
      <c r="I106" s="9">
        <v>0</v>
      </c>
      <c r="J106" s="10">
        <f t="shared" si="11"/>
        <v>0</v>
      </c>
      <c r="K106" s="16">
        <v>0</v>
      </c>
      <c r="L106" s="19">
        <f t="shared" si="9"/>
        <v>0</v>
      </c>
    </row>
    <row r="107" spans="2:12" x14ac:dyDescent="0.25">
      <c r="B107" s="5" t="s">
        <v>337</v>
      </c>
      <c r="C107" s="6" t="s">
        <v>39</v>
      </c>
      <c r="D107" s="14" t="s">
        <v>356</v>
      </c>
      <c r="E107" s="15">
        <v>175000</v>
      </c>
      <c r="F107" s="15">
        <v>35300</v>
      </c>
      <c r="G107" s="16">
        <v>30640.92</v>
      </c>
      <c r="H107" s="10">
        <f t="shared" si="10"/>
        <v>0.86801473087818692</v>
      </c>
      <c r="I107" s="9">
        <v>31577.919999999998</v>
      </c>
      <c r="J107" s="10">
        <f t="shared" si="11"/>
        <v>0.8945586402266289</v>
      </c>
      <c r="K107" s="16">
        <v>33937.919999999998</v>
      </c>
      <c r="L107" s="19">
        <f t="shared" si="9"/>
        <v>0.96141416430594895</v>
      </c>
    </row>
    <row r="108" spans="2:12" x14ac:dyDescent="0.25">
      <c r="B108" s="5" t="s">
        <v>338</v>
      </c>
      <c r="C108" s="6" t="s">
        <v>39</v>
      </c>
      <c r="D108" s="14" t="s">
        <v>357</v>
      </c>
      <c r="E108" s="15">
        <v>5000</v>
      </c>
      <c r="F108" s="15">
        <v>100</v>
      </c>
      <c r="G108" s="16">
        <v>0</v>
      </c>
      <c r="H108" s="10">
        <f t="shared" si="10"/>
        <v>0</v>
      </c>
      <c r="I108" s="9">
        <v>0</v>
      </c>
      <c r="J108" s="10">
        <f t="shared" si="11"/>
        <v>0</v>
      </c>
      <c r="K108" s="16">
        <v>0</v>
      </c>
      <c r="L108" s="19">
        <f t="shared" si="9"/>
        <v>0</v>
      </c>
    </row>
    <row r="109" spans="2:12" x14ac:dyDescent="0.25">
      <c r="B109" s="5" t="s">
        <v>339</v>
      </c>
      <c r="C109" s="6" t="s">
        <v>39</v>
      </c>
      <c r="D109" s="14" t="s">
        <v>380</v>
      </c>
      <c r="E109" s="15">
        <v>35000</v>
      </c>
      <c r="F109" s="15">
        <v>200</v>
      </c>
      <c r="G109" s="16">
        <v>0</v>
      </c>
      <c r="H109" s="10">
        <f t="shared" si="10"/>
        <v>0</v>
      </c>
      <c r="I109" s="9">
        <v>0</v>
      </c>
      <c r="J109" s="10">
        <f t="shared" si="11"/>
        <v>0</v>
      </c>
      <c r="K109" s="16">
        <v>0</v>
      </c>
      <c r="L109" s="19">
        <f t="shared" si="9"/>
        <v>0</v>
      </c>
    </row>
    <row r="110" spans="2:12" x14ac:dyDescent="0.25">
      <c r="B110" s="5" t="s">
        <v>340</v>
      </c>
      <c r="C110" s="6" t="s">
        <v>39</v>
      </c>
      <c r="D110" s="14" t="s">
        <v>381</v>
      </c>
      <c r="E110" s="15">
        <v>13000</v>
      </c>
      <c r="F110" s="15">
        <v>12200</v>
      </c>
      <c r="G110" s="16">
        <v>3590</v>
      </c>
      <c r="H110" s="10">
        <f t="shared" si="10"/>
        <v>0.29426229508196722</v>
      </c>
      <c r="I110" s="9">
        <v>3590</v>
      </c>
      <c r="J110" s="10">
        <f t="shared" si="11"/>
        <v>0.29426229508196722</v>
      </c>
      <c r="K110" s="16">
        <v>10950</v>
      </c>
      <c r="L110" s="19">
        <f t="shared" si="9"/>
        <v>0.89754098360655743</v>
      </c>
    </row>
    <row r="111" spans="2:12" x14ac:dyDescent="0.25">
      <c r="B111" s="5" t="s">
        <v>358</v>
      </c>
      <c r="C111" s="6" t="s">
        <v>39</v>
      </c>
      <c r="D111" s="14" t="s">
        <v>382</v>
      </c>
      <c r="E111" s="15">
        <v>68800</v>
      </c>
      <c r="F111" s="15">
        <v>385833.36</v>
      </c>
      <c r="G111" s="16">
        <v>138900</v>
      </c>
      <c r="H111" s="10">
        <f t="shared" si="10"/>
        <v>0.35999997511879223</v>
      </c>
      <c r="I111" s="9">
        <v>138900</v>
      </c>
      <c r="J111" s="10">
        <f t="shared" si="11"/>
        <v>0.35999997511879223</v>
      </c>
      <c r="K111" s="16">
        <v>138900</v>
      </c>
      <c r="L111" s="19">
        <f t="shared" si="9"/>
        <v>0.35999997511879223</v>
      </c>
    </row>
    <row r="112" spans="2:12" x14ac:dyDescent="0.25">
      <c r="B112" s="5" t="s">
        <v>359</v>
      </c>
      <c r="C112" s="6" t="s">
        <v>39</v>
      </c>
      <c r="D112" s="14" t="s">
        <v>383</v>
      </c>
      <c r="E112" s="15">
        <v>496400</v>
      </c>
      <c r="F112" s="15">
        <v>911400</v>
      </c>
      <c r="G112" s="16">
        <v>0</v>
      </c>
      <c r="H112" s="10">
        <f t="shared" ref="H112:H133" si="12">G112/F112</f>
        <v>0</v>
      </c>
      <c r="I112" s="9">
        <v>0</v>
      </c>
      <c r="J112" s="10">
        <f t="shared" ref="J112:J133" si="13">I112/F112</f>
        <v>0</v>
      </c>
      <c r="K112" s="16">
        <v>7106.54</v>
      </c>
      <c r="L112" s="19">
        <f t="shared" si="9"/>
        <v>7.7973886328725041E-3</v>
      </c>
    </row>
    <row r="113" spans="2:12" x14ac:dyDescent="0.25">
      <c r="B113" s="5" t="s">
        <v>360</v>
      </c>
      <c r="C113" s="6" t="s">
        <v>39</v>
      </c>
      <c r="D113" s="14" t="s">
        <v>384</v>
      </c>
      <c r="E113" s="15">
        <v>6000</v>
      </c>
      <c r="F113" s="15">
        <v>650</v>
      </c>
      <c r="G113" s="16">
        <v>0</v>
      </c>
      <c r="H113" s="10">
        <f t="shared" si="12"/>
        <v>0</v>
      </c>
      <c r="I113" s="9">
        <v>0</v>
      </c>
      <c r="J113" s="10">
        <f t="shared" si="13"/>
        <v>0</v>
      </c>
      <c r="K113" s="16">
        <v>0</v>
      </c>
      <c r="L113" s="19">
        <f t="shared" si="9"/>
        <v>0</v>
      </c>
    </row>
    <row r="114" spans="2:12" x14ac:dyDescent="0.25">
      <c r="B114" s="5" t="s">
        <v>361</v>
      </c>
      <c r="C114" s="6" t="s">
        <v>39</v>
      </c>
      <c r="D114" s="14" t="s">
        <v>385</v>
      </c>
      <c r="E114" s="15">
        <v>559800</v>
      </c>
      <c r="F114" s="15">
        <v>755933.35</v>
      </c>
      <c r="G114" s="16">
        <v>37168.160000000003</v>
      </c>
      <c r="H114" s="10">
        <f t="shared" si="12"/>
        <v>4.9168567572789326E-2</v>
      </c>
      <c r="I114" s="9">
        <v>60095.45</v>
      </c>
      <c r="J114" s="10">
        <f t="shared" si="13"/>
        <v>7.94983446622642E-2</v>
      </c>
      <c r="K114" s="16">
        <v>152648.88</v>
      </c>
      <c r="L114" s="19">
        <f t="shared" si="9"/>
        <v>0.20193431074313631</v>
      </c>
    </row>
    <row r="115" spans="2:12" x14ac:dyDescent="0.25">
      <c r="B115" s="5" t="s">
        <v>362</v>
      </c>
      <c r="C115" s="6" t="s">
        <v>39</v>
      </c>
      <c r="D115" s="14" t="s">
        <v>386</v>
      </c>
      <c r="E115" s="15">
        <v>378000</v>
      </c>
      <c r="F115" s="15">
        <v>1348850.79</v>
      </c>
      <c r="G115" s="16">
        <v>1190</v>
      </c>
      <c r="H115" s="10">
        <f t="shared" si="12"/>
        <v>8.8223249659808551E-4</v>
      </c>
      <c r="I115" s="9">
        <v>217330.54</v>
      </c>
      <c r="J115" s="10">
        <f t="shared" si="13"/>
        <v>0.16112274360605891</v>
      </c>
      <c r="K115" s="16">
        <v>892695.1</v>
      </c>
      <c r="L115" s="19">
        <f t="shared" si="9"/>
        <v>0.66181901409569543</v>
      </c>
    </row>
    <row r="116" spans="2:12" x14ac:dyDescent="0.25">
      <c r="B116" s="5" t="s">
        <v>363</v>
      </c>
      <c r="C116" s="6" t="s">
        <v>39</v>
      </c>
      <c r="D116" s="14" t="s">
        <v>387</v>
      </c>
      <c r="E116" s="15">
        <v>10150</v>
      </c>
      <c r="F116" s="15">
        <v>342300</v>
      </c>
      <c r="G116" s="16">
        <v>329085.87</v>
      </c>
      <c r="H116" s="10">
        <f t="shared" si="12"/>
        <v>0.96139605609114809</v>
      </c>
      <c r="I116" s="9">
        <v>341882.48</v>
      </c>
      <c r="J116" s="10">
        <f t="shared" si="13"/>
        <v>0.99878025124160086</v>
      </c>
      <c r="K116" s="16">
        <v>341882.48</v>
      </c>
      <c r="L116" s="19">
        <f t="shared" si="9"/>
        <v>0.99878025124160086</v>
      </c>
    </row>
    <row r="117" spans="2:12" x14ac:dyDescent="0.25">
      <c r="B117" s="5" t="s">
        <v>364</v>
      </c>
      <c r="C117" s="6" t="s">
        <v>39</v>
      </c>
      <c r="D117" s="14" t="s">
        <v>388</v>
      </c>
      <c r="E117" s="15">
        <v>656000</v>
      </c>
      <c r="F117" s="15">
        <v>661900</v>
      </c>
      <c r="G117" s="16">
        <v>99234.3</v>
      </c>
      <c r="H117" s="10">
        <f t="shared" si="12"/>
        <v>0.14992340232663545</v>
      </c>
      <c r="I117" s="9">
        <v>105849.3</v>
      </c>
      <c r="J117" s="10">
        <f t="shared" si="13"/>
        <v>0.1599173591176915</v>
      </c>
      <c r="K117" s="16">
        <v>105849.3</v>
      </c>
      <c r="L117" s="19">
        <f t="shared" si="9"/>
        <v>0.1599173591176915</v>
      </c>
    </row>
    <row r="118" spans="2:12" x14ac:dyDescent="0.25">
      <c r="B118" s="5" t="s">
        <v>365</v>
      </c>
      <c r="C118" s="6" t="s">
        <v>39</v>
      </c>
      <c r="D118" s="14" t="s">
        <v>389</v>
      </c>
      <c r="E118" s="15">
        <v>21000</v>
      </c>
      <c r="F118" s="15">
        <v>2700</v>
      </c>
      <c r="G118" s="16">
        <v>0</v>
      </c>
      <c r="H118" s="10">
        <f t="shared" si="12"/>
        <v>0</v>
      </c>
      <c r="I118" s="9">
        <v>367</v>
      </c>
      <c r="J118" s="10">
        <f t="shared" si="13"/>
        <v>0.13592592592592592</v>
      </c>
      <c r="K118" s="16">
        <v>367</v>
      </c>
      <c r="L118" s="19">
        <f t="shared" si="9"/>
        <v>0.13592592592592592</v>
      </c>
    </row>
    <row r="119" spans="2:12" x14ac:dyDescent="0.25">
      <c r="B119" s="5" t="s">
        <v>366</v>
      </c>
      <c r="C119" s="6" t="s">
        <v>39</v>
      </c>
      <c r="D119" s="14" t="s">
        <v>390</v>
      </c>
      <c r="E119" s="15">
        <v>60000</v>
      </c>
      <c r="F119" s="15">
        <v>42500</v>
      </c>
      <c r="G119" s="16">
        <v>0</v>
      </c>
      <c r="H119" s="10">
        <f t="shared" si="12"/>
        <v>0</v>
      </c>
      <c r="I119" s="9">
        <v>0</v>
      </c>
      <c r="J119" s="10">
        <f t="shared" si="13"/>
        <v>0</v>
      </c>
      <c r="K119" s="16">
        <v>0</v>
      </c>
      <c r="L119" s="19">
        <f t="shared" si="9"/>
        <v>0</v>
      </c>
    </row>
    <row r="120" spans="2:12" x14ac:dyDescent="0.25">
      <c r="B120" s="5" t="s">
        <v>367</v>
      </c>
      <c r="C120" s="6" t="s">
        <v>39</v>
      </c>
      <c r="D120" s="14" t="s">
        <v>391</v>
      </c>
      <c r="E120" s="15">
        <v>36000</v>
      </c>
      <c r="F120" s="15">
        <v>31100</v>
      </c>
      <c r="G120" s="16">
        <v>0</v>
      </c>
      <c r="H120" s="10">
        <f t="shared" si="12"/>
        <v>0</v>
      </c>
      <c r="I120" s="9">
        <v>4910</v>
      </c>
      <c r="J120" s="10">
        <f t="shared" si="13"/>
        <v>0.15787781350482316</v>
      </c>
      <c r="K120" s="16">
        <v>4910</v>
      </c>
      <c r="L120" s="19">
        <f t="shared" si="9"/>
        <v>0.15787781350482316</v>
      </c>
    </row>
    <row r="121" spans="2:12" x14ac:dyDescent="0.25">
      <c r="B121" s="5" t="s">
        <v>368</v>
      </c>
      <c r="C121" s="6" t="s">
        <v>39</v>
      </c>
      <c r="D121" s="14" t="s">
        <v>392</v>
      </c>
      <c r="E121" s="15">
        <v>12500</v>
      </c>
      <c r="F121" s="15">
        <v>3500</v>
      </c>
      <c r="G121" s="16">
        <v>2445</v>
      </c>
      <c r="H121" s="10">
        <f t="shared" si="12"/>
        <v>0.69857142857142862</v>
      </c>
      <c r="I121" s="9">
        <v>2445</v>
      </c>
      <c r="J121" s="10">
        <f t="shared" si="13"/>
        <v>0.69857142857142862</v>
      </c>
      <c r="K121" s="16">
        <v>3115</v>
      </c>
      <c r="L121" s="19">
        <f t="shared" si="9"/>
        <v>0.89</v>
      </c>
    </row>
    <row r="122" spans="2:12" x14ac:dyDescent="0.25">
      <c r="B122" s="5" t="s">
        <v>369</v>
      </c>
      <c r="C122" s="6" t="s">
        <v>39</v>
      </c>
      <c r="D122" s="14" t="s">
        <v>393</v>
      </c>
      <c r="E122" s="15">
        <v>262000</v>
      </c>
      <c r="F122" s="15">
        <v>253000</v>
      </c>
      <c r="G122" s="16">
        <v>0</v>
      </c>
      <c r="H122" s="10">
        <f t="shared" si="12"/>
        <v>0</v>
      </c>
      <c r="I122" s="9">
        <v>0</v>
      </c>
      <c r="J122" s="10">
        <f t="shared" si="13"/>
        <v>0</v>
      </c>
      <c r="K122" s="16">
        <v>0</v>
      </c>
      <c r="L122" s="19">
        <f t="shared" si="9"/>
        <v>0</v>
      </c>
    </row>
    <row r="123" spans="2:12" x14ac:dyDescent="0.25">
      <c r="B123" s="5" t="s">
        <v>370</v>
      </c>
      <c r="C123" s="6" t="s">
        <v>39</v>
      </c>
      <c r="D123" s="14" t="s">
        <v>394</v>
      </c>
      <c r="E123" s="15">
        <v>2000</v>
      </c>
      <c r="F123" s="15">
        <v>6000</v>
      </c>
      <c r="G123" s="16">
        <v>0</v>
      </c>
      <c r="H123" s="10">
        <f t="shared" si="12"/>
        <v>0</v>
      </c>
      <c r="I123" s="9">
        <v>0</v>
      </c>
      <c r="J123" s="10">
        <f t="shared" si="13"/>
        <v>0</v>
      </c>
      <c r="K123" s="16">
        <v>4250</v>
      </c>
      <c r="L123" s="19">
        <f t="shared" si="9"/>
        <v>0.70833333333333337</v>
      </c>
    </row>
    <row r="124" spans="2:12" x14ac:dyDescent="0.25">
      <c r="B124" s="5" t="s">
        <v>371</v>
      </c>
      <c r="C124" s="6" t="s">
        <v>39</v>
      </c>
      <c r="D124" s="14" t="s">
        <v>395</v>
      </c>
      <c r="E124" s="15">
        <v>100000</v>
      </c>
      <c r="F124" s="15">
        <v>0</v>
      </c>
      <c r="G124" s="16">
        <v>0</v>
      </c>
      <c r="H124" s="10">
        <v>0</v>
      </c>
      <c r="I124" s="9">
        <v>0</v>
      </c>
      <c r="J124" s="10">
        <v>0</v>
      </c>
      <c r="K124" s="16">
        <v>0</v>
      </c>
      <c r="L124" s="19">
        <v>0</v>
      </c>
    </row>
    <row r="125" spans="2:12" x14ac:dyDescent="0.25">
      <c r="B125" s="5" t="s">
        <v>372</v>
      </c>
      <c r="C125" s="6" t="s">
        <v>39</v>
      </c>
      <c r="D125" s="14" t="s">
        <v>396</v>
      </c>
      <c r="E125" s="15">
        <v>10000</v>
      </c>
      <c r="F125" s="15">
        <v>160000</v>
      </c>
      <c r="G125" s="16">
        <v>0</v>
      </c>
      <c r="H125" s="10">
        <f t="shared" si="12"/>
        <v>0</v>
      </c>
      <c r="I125" s="9">
        <v>146135</v>
      </c>
      <c r="J125" s="10">
        <f t="shared" si="13"/>
        <v>0.91334375000000001</v>
      </c>
      <c r="K125" s="16">
        <v>146135</v>
      </c>
      <c r="L125" s="19">
        <f t="shared" si="9"/>
        <v>0.91334375000000001</v>
      </c>
    </row>
    <row r="126" spans="2:12" x14ac:dyDescent="0.25">
      <c r="B126" s="5" t="s">
        <v>373</v>
      </c>
      <c r="C126" s="6" t="s">
        <v>39</v>
      </c>
      <c r="D126" s="14" t="s">
        <v>397</v>
      </c>
      <c r="E126" s="15">
        <v>7000</v>
      </c>
      <c r="F126" s="15">
        <v>15000</v>
      </c>
      <c r="G126" s="16">
        <v>3590</v>
      </c>
      <c r="H126" s="10">
        <f t="shared" si="12"/>
        <v>0.23933333333333334</v>
      </c>
      <c r="I126" s="9">
        <v>3590</v>
      </c>
      <c r="J126" s="10">
        <f t="shared" si="13"/>
        <v>0.23933333333333334</v>
      </c>
      <c r="K126" s="16">
        <v>9392</v>
      </c>
      <c r="L126" s="19">
        <f t="shared" si="9"/>
        <v>0.62613333333333332</v>
      </c>
    </row>
    <row r="127" spans="2:12" x14ac:dyDescent="0.25">
      <c r="B127" s="5" t="s">
        <v>374</v>
      </c>
      <c r="C127" s="6" t="s">
        <v>39</v>
      </c>
      <c r="D127" s="14" t="s">
        <v>398</v>
      </c>
      <c r="E127" s="15">
        <v>4308930</v>
      </c>
      <c r="F127" s="15">
        <v>4298930</v>
      </c>
      <c r="G127" s="16">
        <v>1066.5</v>
      </c>
      <c r="H127" s="10">
        <f t="shared" si="12"/>
        <v>2.4808498859018408E-4</v>
      </c>
      <c r="I127" s="9">
        <v>2425822.15</v>
      </c>
      <c r="J127" s="10">
        <f t="shared" si="13"/>
        <v>0.56428510117633923</v>
      </c>
      <c r="K127" s="16">
        <v>3520202.26</v>
      </c>
      <c r="L127" s="19">
        <f t="shared" si="9"/>
        <v>0.81885545007711213</v>
      </c>
    </row>
    <row r="128" spans="2:12" x14ac:dyDescent="0.25">
      <c r="B128" s="5" t="s">
        <v>375</v>
      </c>
      <c r="C128" s="6" t="s">
        <v>39</v>
      </c>
      <c r="D128" s="14" t="s">
        <v>399</v>
      </c>
      <c r="E128" s="15">
        <v>10000</v>
      </c>
      <c r="F128" s="15">
        <v>4000</v>
      </c>
      <c r="G128" s="16">
        <v>2763</v>
      </c>
      <c r="H128" s="10">
        <f t="shared" si="12"/>
        <v>0.69074999999999998</v>
      </c>
      <c r="I128" s="9">
        <v>2763</v>
      </c>
      <c r="J128" s="10">
        <f t="shared" si="13"/>
        <v>0.69074999999999998</v>
      </c>
      <c r="K128" s="16">
        <v>2763</v>
      </c>
      <c r="L128" s="19">
        <f t="shared" si="9"/>
        <v>0.69074999999999998</v>
      </c>
    </row>
    <row r="129" spans="2:12" x14ac:dyDescent="0.25">
      <c r="B129" s="5" t="s">
        <v>376</v>
      </c>
      <c r="C129" s="6" t="s">
        <v>39</v>
      </c>
      <c r="D129" s="14" t="s">
        <v>400</v>
      </c>
      <c r="E129" s="15">
        <v>25000</v>
      </c>
      <c r="F129" s="15">
        <v>14500</v>
      </c>
      <c r="G129" s="16">
        <v>1223</v>
      </c>
      <c r="H129" s="10">
        <f t="shared" si="12"/>
        <v>8.43448275862069E-2</v>
      </c>
      <c r="I129" s="9">
        <v>11970</v>
      </c>
      <c r="J129" s="10">
        <f t="shared" si="13"/>
        <v>0.82551724137931037</v>
      </c>
      <c r="K129" s="16">
        <v>13570</v>
      </c>
      <c r="L129" s="19">
        <f t="shared" si="9"/>
        <v>0.93586206896551727</v>
      </c>
    </row>
    <row r="130" spans="2:12" x14ac:dyDescent="0.25">
      <c r="B130" s="5" t="s">
        <v>377</v>
      </c>
      <c r="C130" s="6" t="s">
        <v>39</v>
      </c>
      <c r="D130" s="14" t="s">
        <v>401</v>
      </c>
      <c r="E130" s="15">
        <v>505000</v>
      </c>
      <c r="F130" s="15">
        <v>737150</v>
      </c>
      <c r="G130" s="16">
        <v>0</v>
      </c>
      <c r="H130" s="10">
        <f t="shared" si="12"/>
        <v>0</v>
      </c>
      <c r="I130" s="9">
        <v>10438.280000000001</v>
      </c>
      <c r="J130" s="10">
        <f t="shared" si="13"/>
        <v>1.4160320151936513E-2</v>
      </c>
      <c r="K130" s="16">
        <v>129487.32</v>
      </c>
      <c r="L130" s="19">
        <f t="shared" si="9"/>
        <v>0.17565939089737503</v>
      </c>
    </row>
    <row r="131" spans="2:12" x14ac:dyDescent="0.25">
      <c r="B131" s="5" t="s">
        <v>378</v>
      </c>
      <c r="C131" s="6" t="s">
        <v>39</v>
      </c>
      <c r="D131" s="14" t="s">
        <v>402</v>
      </c>
      <c r="E131" s="15">
        <v>2703000</v>
      </c>
      <c r="F131" s="15">
        <v>2700100</v>
      </c>
      <c r="G131" s="16">
        <v>0</v>
      </c>
      <c r="H131" s="10">
        <f t="shared" si="12"/>
        <v>0</v>
      </c>
      <c r="I131" s="9">
        <v>0</v>
      </c>
      <c r="J131" s="10">
        <f t="shared" si="13"/>
        <v>0</v>
      </c>
      <c r="K131" s="16">
        <v>0</v>
      </c>
      <c r="L131" s="19">
        <f t="shared" si="9"/>
        <v>0</v>
      </c>
    </row>
    <row r="132" spans="2:12" x14ac:dyDescent="0.25">
      <c r="B132" s="5" t="s">
        <v>379</v>
      </c>
      <c r="C132" s="6" t="s">
        <v>39</v>
      </c>
      <c r="D132" s="14" t="s">
        <v>403</v>
      </c>
      <c r="E132" s="15">
        <v>300000</v>
      </c>
      <c r="F132" s="15">
        <v>1090</v>
      </c>
      <c r="G132" s="16">
        <v>0</v>
      </c>
      <c r="H132" s="10">
        <f t="shared" si="12"/>
        <v>0</v>
      </c>
      <c r="I132" s="9">
        <v>0</v>
      </c>
      <c r="J132" s="10">
        <f t="shared" si="13"/>
        <v>0</v>
      </c>
      <c r="K132" s="16">
        <v>0</v>
      </c>
      <c r="L132" s="19">
        <f t="shared" si="9"/>
        <v>0</v>
      </c>
    </row>
    <row r="133" spans="2:12" x14ac:dyDescent="0.25">
      <c r="B133" s="22" t="s">
        <v>583</v>
      </c>
      <c r="C133" s="6" t="s">
        <v>39</v>
      </c>
      <c r="D133" s="14" t="s">
        <v>584</v>
      </c>
      <c r="E133" s="15">
        <v>0</v>
      </c>
      <c r="F133" s="15">
        <v>100910.31</v>
      </c>
      <c r="G133" s="16">
        <v>0</v>
      </c>
      <c r="H133" s="23">
        <f t="shared" si="12"/>
        <v>0</v>
      </c>
      <c r="I133" s="16">
        <v>2406</v>
      </c>
      <c r="J133" s="23">
        <f t="shared" si="13"/>
        <v>2.3842955194568326E-2</v>
      </c>
      <c r="K133" s="16">
        <v>100910.31</v>
      </c>
      <c r="L133" s="24">
        <f t="shared" si="9"/>
        <v>1</v>
      </c>
    </row>
    <row r="134" spans="2:12" ht="16.5" thickBot="1" x14ac:dyDescent="0.3">
      <c r="B134" s="32" t="s">
        <v>67</v>
      </c>
      <c r="C134" s="33"/>
      <c r="D134" s="34"/>
      <c r="E134" s="11">
        <f>SUM(E47:E133)</f>
        <v>27840027</v>
      </c>
      <c r="F134" s="11">
        <f>SUM(F47:F133)</f>
        <v>29763167.34</v>
      </c>
      <c r="G134" s="11">
        <f>SUM(G47:G133)</f>
        <v>1323354.1500000001</v>
      </c>
      <c r="H134" s="12">
        <f>G134/F134</f>
        <v>4.4462813210793178E-2</v>
      </c>
      <c r="I134" s="11">
        <f>SUM(I47:I133)</f>
        <v>5157696.9799999995</v>
      </c>
      <c r="J134" s="12">
        <f>I134/F134</f>
        <v>0.17329126705773512</v>
      </c>
      <c r="K134" s="11">
        <f>SUM(K47:K133)</f>
        <v>8857912.4700000007</v>
      </c>
      <c r="L134" s="20">
        <f>K134/F134</f>
        <v>0.29761323345769963</v>
      </c>
    </row>
    <row r="135" spans="2:12" ht="16.5" thickBot="1" x14ac:dyDescent="0.3"/>
    <row r="136" spans="2:12" x14ac:dyDescent="0.25">
      <c r="B136" s="35" t="s">
        <v>3</v>
      </c>
      <c r="C136" s="37" t="s">
        <v>4</v>
      </c>
      <c r="D136" s="40" t="s">
        <v>5</v>
      </c>
      <c r="E136" s="40" t="s">
        <v>6</v>
      </c>
      <c r="F136" s="40" t="s">
        <v>7</v>
      </c>
      <c r="G136" s="28" t="s">
        <v>8</v>
      </c>
      <c r="H136" s="28"/>
      <c r="I136" s="28"/>
      <c r="J136" s="28"/>
      <c r="K136" s="28"/>
      <c r="L136" s="29"/>
    </row>
    <row r="137" spans="2:12" x14ac:dyDescent="0.25">
      <c r="B137" s="36"/>
      <c r="C137" s="38"/>
      <c r="D137" s="41"/>
      <c r="E137" s="41"/>
      <c r="F137" s="41"/>
      <c r="G137" s="30" t="s">
        <v>9</v>
      </c>
      <c r="H137" s="30"/>
      <c r="I137" s="30" t="s">
        <v>10</v>
      </c>
      <c r="J137" s="30"/>
      <c r="K137" s="30" t="s">
        <v>11</v>
      </c>
      <c r="L137" s="31"/>
    </row>
    <row r="138" spans="2:12" x14ac:dyDescent="0.25">
      <c r="B138" s="36"/>
      <c r="C138" s="39"/>
      <c r="D138" s="41"/>
      <c r="E138" s="41"/>
      <c r="F138" s="41"/>
      <c r="G138" s="30"/>
      <c r="H138" s="30"/>
      <c r="I138" s="30"/>
      <c r="J138" s="30"/>
      <c r="K138" s="30"/>
      <c r="L138" s="31"/>
    </row>
    <row r="139" spans="2:12" x14ac:dyDescent="0.25">
      <c r="B139" s="5" t="s">
        <v>68</v>
      </c>
      <c r="C139" s="6" t="s">
        <v>69</v>
      </c>
      <c r="D139" s="7" t="s">
        <v>418</v>
      </c>
      <c r="E139" s="8">
        <v>2727000</v>
      </c>
      <c r="F139" s="8">
        <v>2758000</v>
      </c>
      <c r="G139" s="9">
        <v>805342.67</v>
      </c>
      <c r="H139" s="10">
        <f>G139/F139</f>
        <v>0.29200241841914432</v>
      </c>
      <c r="I139" s="9">
        <v>1664386.72</v>
      </c>
      <c r="J139" s="10">
        <f>I139/F139</f>
        <v>0.60347596809282089</v>
      </c>
      <c r="K139" s="9">
        <v>2564946.88</v>
      </c>
      <c r="L139" s="19">
        <f t="shared" ref="L139:L201" si="14">K139/F139</f>
        <v>0.93000249456127626</v>
      </c>
    </row>
    <row r="140" spans="2:12" x14ac:dyDescent="0.25">
      <c r="B140" s="5" t="s">
        <v>70</v>
      </c>
      <c r="C140" s="6" t="s">
        <v>69</v>
      </c>
      <c r="D140" s="7" t="s">
        <v>71</v>
      </c>
      <c r="E140" s="8">
        <v>40000</v>
      </c>
      <c r="F140" s="8">
        <v>19000</v>
      </c>
      <c r="G140" s="9">
        <v>2174.6999999999998</v>
      </c>
      <c r="H140" s="10">
        <f t="shared" ref="H140:H202" si="15">G140/F140</f>
        <v>0.11445789473684209</v>
      </c>
      <c r="I140" s="9">
        <v>6074.3</v>
      </c>
      <c r="J140" s="10">
        <f t="shared" ref="J140:J297" si="16">I140/F140</f>
        <v>0.31969999999999998</v>
      </c>
      <c r="K140" s="9">
        <v>6799.2</v>
      </c>
      <c r="L140" s="19">
        <f t="shared" si="14"/>
        <v>0.35785263157894737</v>
      </c>
    </row>
    <row r="141" spans="2:12" x14ac:dyDescent="0.25">
      <c r="B141" s="5" t="s">
        <v>72</v>
      </c>
      <c r="C141" s="6" t="s">
        <v>69</v>
      </c>
      <c r="D141" s="7" t="s">
        <v>419</v>
      </c>
      <c r="E141" s="8">
        <v>460000</v>
      </c>
      <c r="F141" s="8">
        <v>420000</v>
      </c>
      <c r="G141" s="9">
        <v>124889</v>
      </c>
      <c r="H141" s="10">
        <f t="shared" si="15"/>
        <v>0.2973547619047619</v>
      </c>
      <c r="I141" s="9">
        <v>247207.98</v>
      </c>
      <c r="J141" s="10">
        <f t="shared" si="16"/>
        <v>0.58859042857142863</v>
      </c>
      <c r="K141" s="9">
        <v>382927.89</v>
      </c>
      <c r="L141" s="19">
        <f t="shared" si="14"/>
        <v>0.91173307142857141</v>
      </c>
    </row>
    <row r="142" spans="2:12" x14ac:dyDescent="0.25">
      <c r="B142" s="5" t="s">
        <v>73</v>
      </c>
      <c r="C142" s="6" t="s">
        <v>69</v>
      </c>
      <c r="D142" s="7" t="s">
        <v>420</v>
      </c>
      <c r="E142" s="8">
        <v>22000</v>
      </c>
      <c r="F142" s="8">
        <v>52000</v>
      </c>
      <c r="G142" s="9">
        <v>10410.81</v>
      </c>
      <c r="H142" s="10">
        <f t="shared" si="15"/>
        <v>0.20020788461538461</v>
      </c>
      <c r="I142" s="9">
        <v>24791.84</v>
      </c>
      <c r="J142" s="10">
        <f t="shared" si="16"/>
        <v>0.47676615384615384</v>
      </c>
      <c r="K142" s="9">
        <v>42711.39</v>
      </c>
      <c r="L142" s="19">
        <f t="shared" si="14"/>
        <v>0.8213728846153846</v>
      </c>
    </row>
    <row r="143" spans="2:12" x14ac:dyDescent="0.25">
      <c r="B143" s="5" t="s">
        <v>74</v>
      </c>
      <c r="C143" s="6" t="s">
        <v>69</v>
      </c>
      <c r="D143" s="7" t="s">
        <v>421</v>
      </c>
      <c r="E143" s="8">
        <v>3238000</v>
      </c>
      <c r="F143" s="8">
        <v>3907950</v>
      </c>
      <c r="G143" s="9">
        <v>1159937.18</v>
      </c>
      <c r="H143" s="10">
        <f t="shared" si="15"/>
        <v>0.2968147443032792</v>
      </c>
      <c r="I143" s="9">
        <v>2473099.67</v>
      </c>
      <c r="J143" s="10">
        <f t="shared" si="16"/>
        <v>0.63283810437697507</v>
      </c>
      <c r="K143" s="9">
        <v>3888325.01</v>
      </c>
      <c r="L143" s="19">
        <f t="shared" si="14"/>
        <v>0.99497818805255944</v>
      </c>
    </row>
    <row r="144" spans="2:12" x14ac:dyDescent="0.25">
      <c r="B144" s="5" t="s">
        <v>75</v>
      </c>
      <c r="C144" s="6" t="s">
        <v>69</v>
      </c>
      <c r="D144" s="7" t="s">
        <v>422</v>
      </c>
      <c r="E144" s="8">
        <v>6000</v>
      </c>
      <c r="F144" s="8">
        <v>5590</v>
      </c>
      <c r="G144" s="9">
        <v>2323.31</v>
      </c>
      <c r="H144" s="10">
        <f t="shared" si="15"/>
        <v>0.41561896243291591</v>
      </c>
      <c r="I144" s="9">
        <v>3307.79</v>
      </c>
      <c r="J144" s="10">
        <f t="shared" si="16"/>
        <v>0.59173345259391774</v>
      </c>
      <c r="K144" s="9">
        <v>5132.16</v>
      </c>
      <c r="L144" s="19">
        <f t="shared" si="14"/>
        <v>0.91809660107334523</v>
      </c>
    </row>
    <row r="145" spans="2:12" x14ac:dyDescent="0.25">
      <c r="B145" s="5" t="s">
        <v>404</v>
      </c>
      <c r="C145" s="6" t="s">
        <v>69</v>
      </c>
      <c r="D145" s="7" t="s">
        <v>423</v>
      </c>
      <c r="E145" s="8">
        <v>600000</v>
      </c>
      <c r="F145" s="8">
        <v>454750</v>
      </c>
      <c r="G145" s="9">
        <v>92067.73</v>
      </c>
      <c r="H145" s="10">
        <f t="shared" si="15"/>
        <v>0.20245789994502472</v>
      </c>
      <c r="I145" s="9">
        <v>286353.90999999997</v>
      </c>
      <c r="J145" s="10">
        <f t="shared" si="16"/>
        <v>0.6296952391423859</v>
      </c>
      <c r="K145" s="9">
        <v>406897.41</v>
      </c>
      <c r="L145" s="19">
        <f t="shared" si="14"/>
        <v>0.89477165475536002</v>
      </c>
    </row>
    <row r="146" spans="2:12" x14ac:dyDescent="0.25">
      <c r="B146" s="5" t="s">
        <v>76</v>
      </c>
      <c r="C146" s="6" t="s">
        <v>69</v>
      </c>
      <c r="D146" s="7" t="s">
        <v>424</v>
      </c>
      <c r="E146" s="8">
        <v>118000</v>
      </c>
      <c r="F146" s="8">
        <v>33046</v>
      </c>
      <c r="G146" s="9">
        <v>29834.45</v>
      </c>
      <c r="H146" s="10">
        <f t="shared" si="15"/>
        <v>0.90281577195424567</v>
      </c>
      <c r="I146" s="9">
        <v>29864.45</v>
      </c>
      <c r="J146" s="10">
        <f t="shared" si="16"/>
        <v>0.90372359740967134</v>
      </c>
      <c r="K146" s="9">
        <v>31389.45</v>
      </c>
      <c r="L146" s="19">
        <f t="shared" si="14"/>
        <v>0.94987139139381471</v>
      </c>
    </row>
    <row r="147" spans="2:12" x14ac:dyDescent="0.25">
      <c r="B147" s="5" t="s">
        <v>77</v>
      </c>
      <c r="C147" s="6" t="s">
        <v>69</v>
      </c>
      <c r="D147" s="7" t="s">
        <v>425</v>
      </c>
      <c r="E147" s="8">
        <v>414700</v>
      </c>
      <c r="F147" s="8">
        <v>426700</v>
      </c>
      <c r="G147" s="9">
        <v>127151.47</v>
      </c>
      <c r="H147" s="10">
        <f t="shared" si="15"/>
        <v>0.29798797750175765</v>
      </c>
      <c r="I147" s="9">
        <v>246455.16</v>
      </c>
      <c r="J147" s="10">
        <f t="shared" si="16"/>
        <v>0.57758415748769631</v>
      </c>
      <c r="K147" s="9">
        <v>384786.49</v>
      </c>
      <c r="L147" s="19">
        <f t="shared" si="14"/>
        <v>0.90177288493086472</v>
      </c>
    </row>
    <row r="148" spans="2:12" x14ac:dyDescent="0.25">
      <c r="B148" s="5" t="s">
        <v>78</v>
      </c>
      <c r="C148" s="6" t="s">
        <v>69</v>
      </c>
      <c r="D148" s="7" t="s">
        <v>426</v>
      </c>
      <c r="E148" s="8">
        <v>319000</v>
      </c>
      <c r="F148" s="8">
        <v>392500</v>
      </c>
      <c r="G148" s="9">
        <v>119515.48</v>
      </c>
      <c r="H148" s="10">
        <f t="shared" si="15"/>
        <v>0.30449803821656052</v>
      </c>
      <c r="I148" s="9">
        <v>241395.34</v>
      </c>
      <c r="J148" s="10">
        <f t="shared" si="16"/>
        <v>0.61501997452229296</v>
      </c>
      <c r="K148" s="9">
        <v>392219.27</v>
      </c>
      <c r="L148" s="19">
        <f t="shared" si="14"/>
        <v>0.99928476433121027</v>
      </c>
    </row>
    <row r="149" spans="2:12" x14ac:dyDescent="0.25">
      <c r="B149" s="5" t="s">
        <v>405</v>
      </c>
      <c r="C149" s="6" t="s">
        <v>69</v>
      </c>
      <c r="D149" s="7" t="s">
        <v>427</v>
      </c>
      <c r="E149" s="8">
        <v>7318010</v>
      </c>
      <c r="F149" s="8">
        <v>7485788</v>
      </c>
      <c r="G149" s="9">
        <v>2120635.66</v>
      </c>
      <c r="H149" s="10">
        <f t="shared" si="15"/>
        <v>0.28328823365021827</v>
      </c>
      <c r="I149" s="9">
        <v>4532374.5</v>
      </c>
      <c r="J149" s="10">
        <f t="shared" si="16"/>
        <v>0.60546391375229969</v>
      </c>
      <c r="K149" s="9">
        <v>7341644.8300000001</v>
      </c>
      <c r="L149" s="19">
        <f t="shared" si="14"/>
        <v>0.98074442263125805</v>
      </c>
    </row>
    <row r="150" spans="2:12" x14ac:dyDescent="0.25">
      <c r="B150" s="5" t="s">
        <v>79</v>
      </c>
      <c r="C150" s="6" t="s">
        <v>69</v>
      </c>
      <c r="D150" s="7" t="s">
        <v>428</v>
      </c>
      <c r="E150" s="8">
        <v>686000</v>
      </c>
      <c r="F150" s="8">
        <v>595100</v>
      </c>
      <c r="G150" s="9">
        <v>202737.11</v>
      </c>
      <c r="H150" s="10">
        <f t="shared" si="15"/>
        <v>0.34067738195261299</v>
      </c>
      <c r="I150" s="9">
        <v>397058.27</v>
      </c>
      <c r="J150" s="10">
        <f t="shared" si="16"/>
        <v>0.66721268694337088</v>
      </c>
      <c r="K150" s="9">
        <v>592184.94999999995</v>
      </c>
      <c r="L150" s="19">
        <f t="shared" si="14"/>
        <v>0.99510157956645939</v>
      </c>
    </row>
    <row r="151" spans="2:12" x14ac:dyDescent="0.25">
      <c r="B151" s="5" t="s">
        <v>80</v>
      </c>
      <c r="C151" s="6" t="s">
        <v>69</v>
      </c>
      <c r="D151" s="7" t="s">
        <v>429</v>
      </c>
      <c r="E151" s="8">
        <v>551000</v>
      </c>
      <c r="F151" s="8">
        <v>122600</v>
      </c>
      <c r="G151" s="9">
        <v>37104.89</v>
      </c>
      <c r="H151" s="10">
        <f t="shared" si="15"/>
        <v>0.30264999999999997</v>
      </c>
      <c r="I151" s="9">
        <v>67450.59</v>
      </c>
      <c r="J151" s="10">
        <f t="shared" si="16"/>
        <v>0.55016794453507334</v>
      </c>
      <c r="K151" s="9">
        <v>107045.37</v>
      </c>
      <c r="L151" s="19">
        <f t="shared" si="14"/>
        <v>0.87312699836867858</v>
      </c>
    </row>
    <row r="152" spans="2:12" x14ac:dyDescent="0.25">
      <c r="B152" s="5" t="s">
        <v>81</v>
      </c>
      <c r="C152" s="6" t="s">
        <v>69</v>
      </c>
      <c r="D152" s="7" t="s">
        <v>430</v>
      </c>
      <c r="E152" s="8">
        <v>3000</v>
      </c>
      <c r="F152" s="8">
        <v>8000</v>
      </c>
      <c r="G152" s="9">
        <v>1446</v>
      </c>
      <c r="H152" s="10">
        <f t="shared" si="15"/>
        <v>0.18074999999999999</v>
      </c>
      <c r="I152" s="9">
        <v>2845.4</v>
      </c>
      <c r="J152" s="10">
        <f t="shared" si="16"/>
        <v>0.35567500000000002</v>
      </c>
      <c r="K152" s="9">
        <v>3785.4</v>
      </c>
      <c r="L152" s="19">
        <f t="shared" si="14"/>
        <v>0.47317500000000001</v>
      </c>
    </row>
    <row r="153" spans="2:12" x14ac:dyDescent="0.25">
      <c r="B153" s="5" t="s">
        <v>82</v>
      </c>
      <c r="C153" s="6" t="s">
        <v>69</v>
      </c>
      <c r="D153" s="7" t="s">
        <v>431</v>
      </c>
      <c r="E153" s="8">
        <v>242000</v>
      </c>
      <c r="F153" s="8">
        <v>247000</v>
      </c>
      <c r="G153" s="9">
        <v>64597.87</v>
      </c>
      <c r="H153" s="10">
        <f t="shared" si="15"/>
        <v>0.26152983805668018</v>
      </c>
      <c r="I153" s="9">
        <v>134149.62</v>
      </c>
      <c r="J153" s="10">
        <f t="shared" si="16"/>
        <v>0.54311587044534415</v>
      </c>
      <c r="K153" s="9">
        <v>223893.86</v>
      </c>
      <c r="L153" s="19">
        <f t="shared" si="14"/>
        <v>0.90645287449392709</v>
      </c>
    </row>
    <row r="154" spans="2:12" x14ac:dyDescent="0.25">
      <c r="B154" s="5" t="s">
        <v>83</v>
      </c>
      <c r="C154" s="6" t="s">
        <v>69</v>
      </c>
      <c r="D154" s="7" t="s">
        <v>432</v>
      </c>
      <c r="E154" s="8">
        <v>987490</v>
      </c>
      <c r="F154" s="8">
        <v>1306990</v>
      </c>
      <c r="G154" s="9">
        <v>355928.07</v>
      </c>
      <c r="H154" s="10">
        <f t="shared" si="15"/>
        <v>0.27232654419697166</v>
      </c>
      <c r="I154" s="9">
        <v>744875.14</v>
      </c>
      <c r="J154" s="10">
        <f t="shared" si="16"/>
        <v>0.56991647985064919</v>
      </c>
      <c r="K154" s="9">
        <v>1303899.19</v>
      </c>
      <c r="L154" s="19">
        <f t="shared" si="14"/>
        <v>0.99763516935860252</v>
      </c>
    </row>
    <row r="155" spans="2:12" x14ac:dyDescent="0.25">
      <c r="B155" s="5" t="s">
        <v>84</v>
      </c>
      <c r="C155" s="6" t="s">
        <v>69</v>
      </c>
      <c r="D155" s="7" t="s">
        <v>433</v>
      </c>
      <c r="E155" s="8">
        <v>30000</v>
      </c>
      <c r="F155" s="8">
        <v>7000</v>
      </c>
      <c r="G155" s="9">
        <v>0</v>
      </c>
      <c r="H155" s="10">
        <f t="shared" si="15"/>
        <v>0</v>
      </c>
      <c r="I155" s="9">
        <v>0</v>
      </c>
      <c r="J155" s="10">
        <f t="shared" si="16"/>
        <v>0</v>
      </c>
      <c r="K155" s="9">
        <v>0</v>
      </c>
      <c r="L155" s="19">
        <f t="shared" si="14"/>
        <v>0</v>
      </c>
    </row>
    <row r="156" spans="2:12" x14ac:dyDescent="0.25">
      <c r="B156" s="5" t="s">
        <v>222</v>
      </c>
      <c r="C156" s="6" t="s">
        <v>69</v>
      </c>
      <c r="D156" s="7" t="s">
        <v>434</v>
      </c>
      <c r="E156" s="8">
        <v>160000</v>
      </c>
      <c r="F156" s="8">
        <v>14000</v>
      </c>
      <c r="G156" s="9">
        <v>4720.57</v>
      </c>
      <c r="H156" s="10">
        <f t="shared" si="15"/>
        <v>0.33718357142857142</v>
      </c>
      <c r="I156" s="9">
        <v>8706.6299999999992</v>
      </c>
      <c r="J156" s="10">
        <f t="shared" si="16"/>
        <v>0.62190214285714285</v>
      </c>
      <c r="K156" s="9">
        <v>13772.59</v>
      </c>
      <c r="L156" s="19">
        <f t="shared" si="14"/>
        <v>0.98375642857142853</v>
      </c>
    </row>
    <row r="157" spans="2:12" x14ac:dyDescent="0.25">
      <c r="B157" s="5" t="s">
        <v>86</v>
      </c>
      <c r="C157" s="6" t="s">
        <v>69</v>
      </c>
      <c r="D157" s="7" t="s">
        <v>436</v>
      </c>
      <c r="E157" s="8">
        <v>3504500</v>
      </c>
      <c r="F157" s="8">
        <v>3194170</v>
      </c>
      <c r="G157" s="9">
        <v>912798.84</v>
      </c>
      <c r="H157" s="10">
        <f t="shared" si="15"/>
        <v>0.28577027522016674</v>
      </c>
      <c r="I157" s="9">
        <v>2028573.16</v>
      </c>
      <c r="J157" s="10">
        <f t="shared" si="16"/>
        <v>0.6350861600979284</v>
      </c>
      <c r="K157" s="9">
        <v>3028579.78</v>
      </c>
      <c r="L157" s="19">
        <f t="shared" si="14"/>
        <v>0.94815860771342786</v>
      </c>
    </row>
    <row r="158" spans="2:12" x14ac:dyDescent="0.25">
      <c r="B158" s="5" t="s">
        <v>406</v>
      </c>
      <c r="C158" s="6" t="s">
        <v>69</v>
      </c>
      <c r="D158" s="7" t="s">
        <v>203</v>
      </c>
      <c r="E158" s="8">
        <v>16000</v>
      </c>
      <c r="F158" s="8">
        <v>20200</v>
      </c>
      <c r="G158" s="9">
        <v>8000</v>
      </c>
      <c r="H158" s="10">
        <f t="shared" si="15"/>
        <v>0.39603960396039606</v>
      </c>
      <c r="I158" s="9">
        <v>10700</v>
      </c>
      <c r="J158" s="10">
        <f t="shared" si="16"/>
        <v>0.52970297029702973</v>
      </c>
      <c r="K158" s="9">
        <v>18500</v>
      </c>
      <c r="L158" s="19">
        <f t="shared" si="14"/>
        <v>0.91584158415841588</v>
      </c>
    </row>
    <row r="159" spans="2:12" x14ac:dyDescent="0.25">
      <c r="B159" s="5" t="s">
        <v>87</v>
      </c>
      <c r="C159" s="6" t="s">
        <v>69</v>
      </c>
      <c r="D159" s="7" t="s">
        <v>437</v>
      </c>
      <c r="E159" s="8">
        <v>218000</v>
      </c>
      <c r="F159" s="8">
        <v>213800</v>
      </c>
      <c r="G159" s="9">
        <v>41889.82</v>
      </c>
      <c r="H159" s="10">
        <f t="shared" si="15"/>
        <v>0.19592993451824134</v>
      </c>
      <c r="I159" s="9">
        <v>91383.4</v>
      </c>
      <c r="J159" s="10">
        <f t="shared" si="16"/>
        <v>0.42742469597754906</v>
      </c>
      <c r="K159" s="9">
        <v>151491.6</v>
      </c>
      <c r="L159" s="19">
        <f t="shared" si="14"/>
        <v>0.70856688493919551</v>
      </c>
    </row>
    <row r="160" spans="2:12" x14ac:dyDescent="0.25">
      <c r="B160" s="5" t="s">
        <v>88</v>
      </c>
      <c r="C160" s="6" t="s">
        <v>69</v>
      </c>
      <c r="D160" s="7" t="s">
        <v>438</v>
      </c>
      <c r="E160" s="8">
        <v>345500</v>
      </c>
      <c r="F160" s="8">
        <v>345500</v>
      </c>
      <c r="G160" s="9">
        <v>117850.46</v>
      </c>
      <c r="H160" s="10">
        <f t="shared" si="15"/>
        <v>0.3411011866859624</v>
      </c>
      <c r="I160" s="9">
        <v>226598.56</v>
      </c>
      <c r="J160" s="10">
        <f t="shared" si="16"/>
        <v>0.65585690303907385</v>
      </c>
      <c r="K160" s="9">
        <v>341561.31</v>
      </c>
      <c r="L160" s="19">
        <f t="shared" si="14"/>
        <v>0.98860002894356003</v>
      </c>
    </row>
    <row r="161" spans="2:12" x14ac:dyDescent="0.25">
      <c r="B161" s="5" t="s">
        <v>90</v>
      </c>
      <c r="C161" s="6" t="s">
        <v>69</v>
      </c>
      <c r="D161" s="7" t="s">
        <v>439</v>
      </c>
      <c r="E161" s="8">
        <v>69500</v>
      </c>
      <c r="F161" s="8">
        <v>94500</v>
      </c>
      <c r="G161" s="9">
        <v>15714.98</v>
      </c>
      <c r="H161" s="10">
        <f t="shared" si="15"/>
        <v>0.16629608465608464</v>
      </c>
      <c r="I161" s="9">
        <v>41527.07</v>
      </c>
      <c r="J161" s="10">
        <f t="shared" si="16"/>
        <v>0.43943989417989415</v>
      </c>
      <c r="K161" s="9">
        <v>79373.36</v>
      </c>
      <c r="L161" s="19">
        <f t="shared" si="14"/>
        <v>0.83992973544973548</v>
      </c>
    </row>
    <row r="162" spans="2:12" x14ac:dyDescent="0.25">
      <c r="B162" s="5" t="s">
        <v>91</v>
      </c>
      <c r="C162" s="6" t="s">
        <v>69</v>
      </c>
      <c r="D162" s="7" t="s">
        <v>440</v>
      </c>
      <c r="E162" s="8">
        <v>8846100</v>
      </c>
      <c r="F162" s="8">
        <v>7318260</v>
      </c>
      <c r="G162" s="9">
        <v>8318210</v>
      </c>
      <c r="H162" s="10">
        <f t="shared" si="15"/>
        <v>1.1366376707031454</v>
      </c>
      <c r="I162" s="9">
        <v>4653809.9800000004</v>
      </c>
      <c r="J162" s="10">
        <f t="shared" si="16"/>
        <v>0.6359175514398232</v>
      </c>
      <c r="K162" s="9">
        <v>7241278.2599999998</v>
      </c>
      <c r="L162" s="19">
        <f t="shared" si="14"/>
        <v>0.98948086840314498</v>
      </c>
    </row>
    <row r="163" spans="2:12" x14ac:dyDescent="0.25">
      <c r="B163" s="5" t="s">
        <v>92</v>
      </c>
      <c r="C163" s="6" t="s">
        <v>69</v>
      </c>
      <c r="D163" s="7" t="s">
        <v>89</v>
      </c>
      <c r="E163" s="8">
        <v>249000</v>
      </c>
      <c r="F163" s="8">
        <v>412100</v>
      </c>
      <c r="G163" s="9">
        <v>65693.42</v>
      </c>
      <c r="H163" s="10">
        <f t="shared" si="15"/>
        <v>0.15941135646687696</v>
      </c>
      <c r="I163" s="9">
        <v>93939.99</v>
      </c>
      <c r="J163" s="10">
        <f t="shared" si="16"/>
        <v>0.22795435573889833</v>
      </c>
      <c r="K163" s="9">
        <v>350234.81</v>
      </c>
      <c r="L163" s="19">
        <f t="shared" si="14"/>
        <v>0.84987820917253099</v>
      </c>
    </row>
    <row r="164" spans="2:12" x14ac:dyDescent="0.25">
      <c r="B164" s="5" t="s">
        <v>93</v>
      </c>
      <c r="C164" s="6" t="s">
        <v>69</v>
      </c>
      <c r="D164" s="7" t="s">
        <v>441</v>
      </c>
      <c r="E164" s="8">
        <v>2000</v>
      </c>
      <c r="F164" s="8">
        <v>2000</v>
      </c>
      <c r="G164" s="9">
        <v>316.05</v>
      </c>
      <c r="H164" s="10">
        <f t="shared" si="15"/>
        <v>0.158025</v>
      </c>
      <c r="I164" s="9">
        <v>316.05</v>
      </c>
      <c r="J164" s="10">
        <f t="shared" si="16"/>
        <v>0.158025</v>
      </c>
      <c r="K164" s="9">
        <v>316.05</v>
      </c>
      <c r="L164" s="19">
        <f t="shared" si="14"/>
        <v>0.158025</v>
      </c>
    </row>
    <row r="165" spans="2:12" x14ac:dyDescent="0.25">
      <c r="B165" s="5" t="s">
        <v>94</v>
      </c>
      <c r="C165" s="6" t="s">
        <v>69</v>
      </c>
      <c r="D165" s="7" t="s">
        <v>442</v>
      </c>
      <c r="E165" s="8">
        <v>467000</v>
      </c>
      <c r="F165" s="8">
        <v>299800</v>
      </c>
      <c r="G165" s="9">
        <v>80963.27</v>
      </c>
      <c r="H165" s="10">
        <f t="shared" si="15"/>
        <v>0.27005760507004672</v>
      </c>
      <c r="I165" s="9">
        <v>176193.35</v>
      </c>
      <c r="J165" s="10">
        <f t="shared" si="16"/>
        <v>0.58770296864576388</v>
      </c>
      <c r="K165" s="9">
        <v>292747.43</v>
      </c>
      <c r="L165" s="19">
        <f t="shared" si="14"/>
        <v>0.97647575050033353</v>
      </c>
    </row>
    <row r="166" spans="2:12" x14ac:dyDescent="0.25">
      <c r="B166" s="5" t="s">
        <v>95</v>
      </c>
      <c r="C166" s="6" t="s">
        <v>69</v>
      </c>
      <c r="D166" s="7" t="s">
        <v>443</v>
      </c>
      <c r="E166" s="8">
        <v>1200000</v>
      </c>
      <c r="F166" s="8">
        <v>1100000</v>
      </c>
      <c r="G166" s="9">
        <v>375628.41</v>
      </c>
      <c r="H166" s="10">
        <f t="shared" si="15"/>
        <v>0.34148037272727272</v>
      </c>
      <c r="I166" s="9">
        <v>706445.3</v>
      </c>
      <c r="J166" s="10">
        <f t="shared" si="16"/>
        <v>0.64222299999999999</v>
      </c>
      <c r="K166" s="9">
        <v>1094567.52</v>
      </c>
      <c r="L166" s="19">
        <f t="shared" si="14"/>
        <v>0.99506138181818182</v>
      </c>
    </row>
    <row r="167" spans="2:12" x14ac:dyDescent="0.25">
      <c r="B167" s="5" t="s">
        <v>96</v>
      </c>
      <c r="C167" s="6" t="s">
        <v>69</v>
      </c>
      <c r="D167" s="7" t="s">
        <v>444</v>
      </c>
      <c r="E167" s="8">
        <v>188000</v>
      </c>
      <c r="F167" s="8">
        <v>159965.69</v>
      </c>
      <c r="G167" s="9">
        <v>36997</v>
      </c>
      <c r="H167" s="10">
        <f t="shared" si="15"/>
        <v>0.23128084528626108</v>
      </c>
      <c r="I167" s="9">
        <v>107387.3</v>
      </c>
      <c r="J167" s="10">
        <f t="shared" si="16"/>
        <v>0.67131458002025313</v>
      </c>
      <c r="K167" s="9">
        <v>145178.35999999999</v>
      </c>
      <c r="L167" s="19">
        <f t="shared" si="14"/>
        <v>0.90755936476128085</v>
      </c>
    </row>
    <row r="168" spans="2:12" x14ac:dyDescent="0.25">
      <c r="B168" s="5" t="s">
        <v>97</v>
      </c>
      <c r="C168" s="6" t="s">
        <v>69</v>
      </c>
      <c r="D168" s="7" t="s">
        <v>445</v>
      </c>
      <c r="E168" s="8">
        <v>140000</v>
      </c>
      <c r="F168" s="8">
        <v>40500</v>
      </c>
      <c r="G168" s="9">
        <v>20775.810000000001</v>
      </c>
      <c r="H168" s="10">
        <f t="shared" si="15"/>
        <v>0.51298296296296297</v>
      </c>
      <c r="I168" s="9">
        <v>23410.5</v>
      </c>
      <c r="J168" s="10">
        <f t="shared" si="16"/>
        <v>0.57803703703703702</v>
      </c>
      <c r="K168" s="9">
        <v>26035.5</v>
      </c>
      <c r="L168" s="19">
        <f t="shared" si="14"/>
        <v>0.6428518518518519</v>
      </c>
    </row>
    <row r="169" spans="2:12" x14ac:dyDescent="0.25">
      <c r="B169" s="5" t="s">
        <v>98</v>
      </c>
      <c r="C169" s="6" t="s">
        <v>69</v>
      </c>
      <c r="D169" s="7" t="s">
        <v>446</v>
      </c>
      <c r="E169" s="8">
        <v>50000</v>
      </c>
      <c r="F169" s="8">
        <v>52150</v>
      </c>
      <c r="G169" s="9">
        <v>15762.95</v>
      </c>
      <c r="H169" s="10">
        <f t="shared" si="15"/>
        <v>0.30226174496644298</v>
      </c>
      <c r="I169" s="9">
        <v>23083.55</v>
      </c>
      <c r="J169" s="10">
        <f t="shared" si="16"/>
        <v>0.44263758389261743</v>
      </c>
      <c r="K169" s="9">
        <v>51503.38</v>
      </c>
      <c r="L169" s="19">
        <f t="shared" si="14"/>
        <v>0.98760076701821664</v>
      </c>
    </row>
    <row r="170" spans="2:12" x14ac:dyDescent="0.25">
      <c r="B170" s="5" t="s">
        <v>100</v>
      </c>
      <c r="C170" s="6" t="s">
        <v>69</v>
      </c>
      <c r="D170" s="7" t="s">
        <v>447</v>
      </c>
      <c r="E170" s="8">
        <v>8000</v>
      </c>
      <c r="F170" s="8">
        <v>4000</v>
      </c>
      <c r="G170" s="9">
        <v>1260</v>
      </c>
      <c r="H170" s="10">
        <f t="shared" si="15"/>
        <v>0.315</v>
      </c>
      <c r="I170" s="9">
        <v>1260</v>
      </c>
      <c r="J170" s="10">
        <f t="shared" si="16"/>
        <v>0.315</v>
      </c>
      <c r="K170" s="9">
        <v>2162</v>
      </c>
      <c r="L170" s="19">
        <f t="shared" si="14"/>
        <v>0.54049999999999998</v>
      </c>
    </row>
    <row r="171" spans="2:12" x14ac:dyDescent="0.25">
      <c r="B171" s="5" t="s">
        <v>101</v>
      </c>
      <c r="C171" s="6" t="s">
        <v>69</v>
      </c>
      <c r="D171" s="7" t="s">
        <v>448</v>
      </c>
      <c r="E171" s="8">
        <v>3185000</v>
      </c>
      <c r="F171" s="8">
        <v>3470460</v>
      </c>
      <c r="G171" s="9">
        <v>944884.39</v>
      </c>
      <c r="H171" s="10">
        <f t="shared" si="15"/>
        <v>0.27226488419402617</v>
      </c>
      <c r="I171" s="9">
        <v>2045383.07</v>
      </c>
      <c r="J171" s="10">
        <f t="shared" si="16"/>
        <v>0.58936944093866517</v>
      </c>
      <c r="K171" s="9">
        <v>3457912.99</v>
      </c>
      <c r="L171" s="19">
        <f t="shared" si="14"/>
        <v>0.99638462624551216</v>
      </c>
    </row>
    <row r="172" spans="2:12" x14ac:dyDescent="0.25">
      <c r="B172" s="5" t="s">
        <v>102</v>
      </c>
      <c r="C172" s="6" t="s">
        <v>69</v>
      </c>
      <c r="D172" s="7" t="s">
        <v>449</v>
      </c>
      <c r="E172" s="8">
        <v>235000</v>
      </c>
      <c r="F172" s="8">
        <v>317498.33</v>
      </c>
      <c r="G172" s="9">
        <v>81588.88</v>
      </c>
      <c r="H172" s="10">
        <f t="shared" si="15"/>
        <v>0.25697420203753513</v>
      </c>
      <c r="I172" s="9">
        <v>157149.29999999999</v>
      </c>
      <c r="J172" s="10">
        <f t="shared" si="16"/>
        <v>0.49496102861391422</v>
      </c>
      <c r="K172" s="9">
        <v>278317.55</v>
      </c>
      <c r="L172" s="19">
        <f t="shared" si="14"/>
        <v>0.87659531941475088</v>
      </c>
    </row>
    <row r="173" spans="2:12" x14ac:dyDescent="0.25">
      <c r="B173" s="5" t="s">
        <v>103</v>
      </c>
      <c r="C173" s="6" t="s">
        <v>69</v>
      </c>
      <c r="D173" s="7" t="s">
        <v>450</v>
      </c>
      <c r="E173" s="8">
        <v>1000</v>
      </c>
      <c r="F173" s="8">
        <v>101000</v>
      </c>
      <c r="G173" s="9">
        <v>22441.200000000001</v>
      </c>
      <c r="H173" s="10">
        <f t="shared" si="15"/>
        <v>0.222190099009901</v>
      </c>
      <c r="I173" s="9">
        <v>49563.19</v>
      </c>
      <c r="J173" s="10">
        <f t="shared" si="16"/>
        <v>0.49072465346534655</v>
      </c>
      <c r="K173" s="9">
        <v>86673.51</v>
      </c>
      <c r="L173" s="19">
        <f t="shared" si="14"/>
        <v>0.85815356435643564</v>
      </c>
    </row>
    <row r="174" spans="2:12" x14ac:dyDescent="0.25">
      <c r="B174" s="5" t="s">
        <v>104</v>
      </c>
      <c r="C174" s="6" t="s">
        <v>69</v>
      </c>
      <c r="D174" s="7" t="s">
        <v>99</v>
      </c>
      <c r="E174" s="8">
        <v>220400</v>
      </c>
      <c r="F174" s="8">
        <v>380900</v>
      </c>
      <c r="G174" s="9">
        <v>164816.06</v>
      </c>
      <c r="H174" s="10">
        <f t="shared" si="15"/>
        <v>0.43270165397742189</v>
      </c>
      <c r="I174" s="9">
        <v>261316.54</v>
      </c>
      <c r="J174" s="10">
        <f t="shared" si="16"/>
        <v>0.68605024940929382</v>
      </c>
      <c r="K174" s="9">
        <v>380420.72</v>
      </c>
      <c r="L174" s="19">
        <f t="shared" si="14"/>
        <v>0.99874171698608549</v>
      </c>
    </row>
    <row r="175" spans="2:12" x14ac:dyDescent="0.25">
      <c r="B175" s="5" t="s">
        <v>105</v>
      </c>
      <c r="C175" s="6" t="s">
        <v>69</v>
      </c>
      <c r="D175" s="7" t="s">
        <v>451</v>
      </c>
      <c r="E175" s="8">
        <v>1298900</v>
      </c>
      <c r="F175" s="8">
        <v>1420316.4</v>
      </c>
      <c r="G175" s="9">
        <v>543209.05000000005</v>
      </c>
      <c r="H175" s="10">
        <f t="shared" si="15"/>
        <v>0.38245636676447592</v>
      </c>
      <c r="I175" s="9">
        <v>976677.95</v>
      </c>
      <c r="J175" s="10">
        <f t="shared" si="16"/>
        <v>0.68764815360859033</v>
      </c>
      <c r="K175" s="9">
        <v>1363023.19</v>
      </c>
      <c r="L175" s="19">
        <f t="shared" si="14"/>
        <v>0.95966165707866224</v>
      </c>
    </row>
    <row r="176" spans="2:12" x14ac:dyDescent="0.25">
      <c r="B176" s="5" t="s">
        <v>106</v>
      </c>
      <c r="C176" s="6" t="s">
        <v>69</v>
      </c>
      <c r="D176" s="7" t="s">
        <v>452</v>
      </c>
      <c r="E176" s="8">
        <v>135600</v>
      </c>
      <c r="F176" s="8">
        <v>135600</v>
      </c>
      <c r="G176" s="9">
        <v>47665.73</v>
      </c>
      <c r="H176" s="10">
        <f t="shared" si="15"/>
        <v>0.35151718289085548</v>
      </c>
      <c r="I176" s="9">
        <v>87847.66</v>
      </c>
      <c r="J176" s="10">
        <f t="shared" si="16"/>
        <v>0.64784410029498529</v>
      </c>
      <c r="K176" s="9">
        <v>134553.47</v>
      </c>
      <c r="L176" s="19">
        <f t="shared" si="14"/>
        <v>0.99228222713864311</v>
      </c>
    </row>
    <row r="177" spans="2:12" x14ac:dyDescent="0.25">
      <c r="B177" s="5" t="s">
        <v>107</v>
      </c>
      <c r="C177" s="6" t="s">
        <v>69</v>
      </c>
      <c r="D177" s="14" t="s">
        <v>453</v>
      </c>
      <c r="E177" s="15">
        <v>678000</v>
      </c>
      <c r="F177" s="15">
        <v>548000</v>
      </c>
      <c r="G177" s="16">
        <v>155868.9</v>
      </c>
      <c r="H177" s="10">
        <f t="shared" si="15"/>
        <v>0.28443229927007296</v>
      </c>
      <c r="I177" s="9">
        <v>320968.32000000001</v>
      </c>
      <c r="J177" s="10">
        <f t="shared" si="16"/>
        <v>0.58570861313868616</v>
      </c>
      <c r="K177" s="16">
        <v>523649.7</v>
      </c>
      <c r="L177" s="19">
        <f t="shared" si="14"/>
        <v>0.95556514598540143</v>
      </c>
    </row>
    <row r="178" spans="2:12" x14ac:dyDescent="0.25">
      <c r="B178" s="5" t="s">
        <v>108</v>
      </c>
      <c r="C178" s="6" t="s">
        <v>69</v>
      </c>
      <c r="D178" s="14" t="s">
        <v>454</v>
      </c>
      <c r="E178" s="15">
        <v>5414688.7000000002</v>
      </c>
      <c r="F178" s="15">
        <v>4626063.7</v>
      </c>
      <c r="G178" s="16">
        <v>1234096.44</v>
      </c>
      <c r="H178" s="10">
        <f t="shared" si="15"/>
        <v>0.26677030841577037</v>
      </c>
      <c r="I178" s="9">
        <v>2719356.22</v>
      </c>
      <c r="J178" s="10">
        <f t="shared" si="16"/>
        <v>0.58783371703247411</v>
      </c>
      <c r="K178" s="16">
        <v>4416649.16</v>
      </c>
      <c r="L178" s="19">
        <f t="shared" si="14"/>
        <v>0.95473159178504174</v>
      </c>
    </row>
    <row r="179" spans="2:12" x14ac:dyDescent="0.25">
      <c r="B179" s="5" t="s">
        <v>109</v>
      </c>
      <c r="C179" s="6" t="s">
        <v>69</v>
      </c>
      <c r="D179" s="14" t="s">
        <v>455</v>
      </c>
      <c r="E179" s="15">
        <v>96720</v>
      </c>
      <c r="F179" s="15">
        <v>108720</v>
      </c>
      <c r="G179" s="16">
        <v>28338.66</v>
      </c>
      <c r="H179" s="10">
        <f t="shared" si="15"/>
        <v>0.26065728476821193</v>
      </c>
      <c r="I179" s="9">
        <v>65229.47</v>
      </c>
      <c r="J179" s="10">
        <f t="shared" si="16"/>
        <v>0.59997672921265632</v>
      </c>
      <c r="K179" s="16">
        <v>101068.33</v>
      </c>
      <c r="L179" s="19">
        <f t="shared" si="14"/>
        <v>0.9296204010301693</v>
      </c>
    </row>
    <row r="180" spans="2:12" x14ac:dyDescent="0.25">
      <c r="B180" s="5" t="s">
        <v>110</v>
      </c>
      <c r="C180" s="6" t="s">
        <v>69</v>
      </c>
      <c r="D180" s="14" t="s">
        <v>456</v>
      </c>
      <c r="E180" s="15">
        <v>117000</v>
      </c>
      <c r="F180" s="15">
        <v>453900</v>
      </c>
      <c r="G180" s="16">
        <v>89021.55</v>
      </c>
      <c r="H180" s="10">
        <f t="shared" si="15"/>
        <v>0.1961259087904825</v>
      </c>
      <c r="I180" s="9">
        <v>257945.77</v>
      </c>
      <c r="J180" s="10">
        <f t="shared" si="16"/>
        <v>0.5682876624807226</v>
      </c>
      <c r="K180" s="16">
        <v>442523.82</v>
      </c>
      <c r="L180" s="19">
        <f t="shared" si="14"/>
        <v>0.97493681427627232</v>
      </c>
    </row>
    <row r="181" spans="2:12" x14ac:dyDescent="0.25">
      <c r="B181" s="5" t="s">
        <v>111</v>
      </c>
      <c r="C181" s="6" t="s">
        <v>69</v>
      </c>
      <c r="D181" s="14" t="s">
        <v>457</v>
      </c>
      <c r="E181" s="15">
        <v>5897610</v>
      </c>
      <c r="F181" s="15">
        <v>6624610</v>
      </c>
      <c r="G181" s="16">
        <v>2057289.82</v>
      </c>
      <c r="H181" s="10">
        <f t="shared" si="15"/>
        <v>0.3105525940394982</v>
      </c>
      <c r="I181" s="9">
        <v>4091083.13</v>
      </c>
      <c r="J181" s="10">
        <f t="shared" si="16"/>
        <v>0.61755833626432344</v>
      </c>
      <c r="K181" s="16">
        <v>6615179.7300000004</v>
      </c>
      <c r="L181" s="19">
        <f t="shared" si="14"/>
        <v>0.99857647921915416</v>
      </c>
    </row>
    <row r="182" spans="2:12" x14ac:dyDescent="0.25">
      <c r="B182" s="5" t="s">
        <v>112</v>
      </c>
      <c r="C182" s="6" t="s">
        <v>69</v>
      </c>
      <c r="D182" s="14" t="s">
        <v>458</v>
      </c>
      <c r="E182" s="15">
        <v>100000</v>
      </c>
      <c r="F182" s="15">
        <v>11700</v>
      </c>
      <c r="G182" s="16">
        <v>2207.3200000000002</v>
      </c>
      <c r="H182" s="10">
        <f t="shared" si="15"/>
        <v>0.18865982905982909</v>
      </c>
      <c r="I182" s="9">
        <v>4903.6499999999996</v>
      </c>
      <c r="J182" s="10">
        <f t="shared" si="16"/>
        <v>0.41911538461538461</v>
      </c>
      <c r="K182" s="16">
        <v>9187.89</v>
      </c>
      <c r="L182" s="19">
        <f t="shared" si="14"/>
        <v>0.78528974358974357</v>
      </c>
    </row>
    <row r="183" spans="2:12" x14ac:dyDescent="0.25">
      <c r="B183" s="5" t="s">
        <v>113</v>
      </c>
      <c r="C183" s="6" t="s">
        <v>69</v>
      </c>
      <c r="D183" s="14" t="s">
        <v>459</v>
      </c>
      <c r="E183" s="15">
        <v>625400</v>
      </c>
      <c r="F183" s="15">
        <v>596400</v>
      </c>
      <c r="G183" s="16">
        <v>182904.29</v>
      </c>
      <c r="H183" s="10">
        <f t="shared" si="15"/>
        <v>0.30668056673373578</v>
      </c>
      <c r="I183" s="9">
        <v>367015.44</v>
      </c>
      <c r="J183" s="10">
        <f t="shared" si="16"/>
        <v>0.61538470824949698</v>
      </c>
      <c r="K183" s="16">
        <v>588878.59</v>
      </c>
      <c r="L183" s="19">
        <f t="shared" si="14"/>
        <v>0.98738864855801467</v>
      </c>
    </row>
    <row r="184" spans="2:12" x14ac:dyDescent="0.25">
      <c r="B184" s="5" t="s">
        <v>114</v>
      </c>
      <c r="C184" s="6" t="s">
        <v>69</v>
      </c>
      <c r="D184" s="14" t="s">
        <v>460</v>
      </c>
      <c r="E184" s="15">
        <v>40000</v>
      </c>
      <c r="F184" s="15">
        <v>283800</v>
      </c>
      <c r="G184" s="16">
        <v>74140.350000000006</v>
      </c>
      <c r="H184" s="10">
        <f t="shared" si="15"/>
        <v>0.26124154334038058</v>
      </c>
      <c r="I184" s="9">
        <v>152319.37</v>
      </c>
      <c r="J184" s="10">
        <f t="shared" si="16"/>
        <v>0.53671377730796332</v>
      </c>
      <c r="K184" s="16">
        <v>236244.08</v>
      </c>
      <c r="L184" s="19">
        <f t="shared" si="14"/>
        <v>0.83243157152924585</v>
      </c>
    </row>
    <row r="185" spans="2:12" x14ac:dyDescent="0.25">
      <c r="B185" s="5" t="s">
        <v>115</v>
      </c>
      <c r="C185" s="6" t="s">
        <v>69</v>
      </c>
      <c r="D185" s="14" t="s">
        <v>461</v>
      </c>
      <c r="E185" s="15">
        <v>801000</v>
      </c>
      <c r="F185" s="15">
        <v>307400</v>
      </c>
      <c r="G185" s="16">
        <v>92370.68</v>
      </c>
      <c r="H185" s="10">
        <f t="shared" si="15"/>
        <v>0.30049017566688352</v>
      </c>
      <c r="I185" s="9">
        <v>184877.04</v>
      </c>
      <c r="J185" s="10">
        <f t="shared" si="16"/>
        <v>0.60142173064411197</v>
      </c>
      <c r="K185" s="16">
        <v>301458</v>
      </c>
      <c r="L185" s="19">
        <f t="shared" si="14"/>
        <v>0.98067013662979829</v>
      </c>
    </row>
    <row r="186" spans="2:12" x14ac:dyDescent="0.25">
      <c r="B186" s="5" t="s">
        <v>407</v>
      </c>
      <c r="C186" s="6" t="s">
        <v>69</v>
      </c>
      <c r="D186" s="14" t="s">
        <v>462</v>
      </c>
      <c r="E186" s="15">
        <v>4000</v>
      </c>
      <c r="F186" s="15">
        <v>4000</v>
      </c>
      <c r="G186" s="16">
        <v>660.8</v>
      </c>
      <c r="H186" s="10">
        <f t="shared" si="15"/>
        <v>0.16519999999999999</v>
      </c>
      <c r="I186" s="9">
        <v>1060.8</v>
      </c>
      <c r="J186" s="10">
        <f t="shared" si="16"/>
        <v>0.26519999999999999</v>
      </c>
      <c r="K186" s="16">
        <v>1060.8</v>
      </c>
      <c r="L186" s="19">
        <f t="shared" si="14"/>
        <v>0.26519999999999999</v>
      </c>
    </row>
    <row r="187" spans="2:12" x14ac:dyDescent="0.25">
      <c r="B187" s="5" t="s">
        <v>116</v>
      </c>
      <c r="C187" s="6" t="s">
        <v>69</v>
      </c>
      <c r="D187" s="14" t="s">
        <v>463</v>
      </c>
      <c r="E187" s="15">
        <v>3000</v>
      </c>
      <c r="F187" s="15">
        <v>4000</v>
      </c>
      <c r="G187" s="16">
        <v>606.96</v>
      </c>
      <c r="H187" s="10">
        <f t="shared" si="15"/>
        <v>0.15174000000000001</v>
      </c>
      <c r="I187" s="9">
        <v>2562.0500000000002</v>
      </c>
      <c r="J187" s="10">
        <f t="shared" si="16"/>
        <v>0.64051250000000004</v>
      </c>
      <c r="K187" s="16">
        <v>3481.57</v>
      </c>
      <c r="L187" s="19">
        <f t="shared" si="14"/>
        <v>0.87039250000000001</v>
      </c>
    </row>
    <row r="188" spans="2:12" x14ac:dyDescent="0.25">
      <c r="B188" s="5" t="s">
        <v>117</v>
      </c>
      <c r="C188" s="6" t="s">
        <v>69</v>
      </c>
      <c r="D188" s="14" t="s">
        <v>464</v>
      </c>
      <c r="E188" s="15">
        <v>255000</v>
      </c>
      <c r="F188" s="15">
        <v>322500</v>
      </c>
      <c r="G188" s="16">
        <v>116595.08</v>
      </c>
      <c r="H188" s="10">
        <f t="shared" si="15"/>
        <v>0.36153513178294572</v>
      </c>
      <c r="I188" s="9">
        <v>231812.25</v>
      </c>
      <c r="J188" s="10">
        <f t="shared" si="16"/>
        <v>0.71879767441860465</v>
      </c>
      <c r="K188" s="16">
        <v>312108.31</v>
      </c>
      <c r="L188" s="19">
        <f t="shared" si="14"/>
        <v>0.96777770542635655</v>
      </c>
    </row>
    <row r="189" spans="2:12" x14ac:dyDescent="0.25">
      <c r="B189" s="5" t="s">
        <v>118</v>
      </c>
      <c r="C189" s="6" t="s">
        <v>69</v>
      </c>
      <c r="D189" s="14" t="s">
        <v>465</v>
      </c>
      <c r="E189" s="15">
        <v>34780995.299999997</v>
      </c>
      <c r="F189" s="15">
        <v>41035253.219999999</v>
      </c>
      <c r="G189" s="16">
        <v>11790307.039999999</v>
      </c>
      <c r="H189" s="10">
        <f t="shared" si="15"/>
        <v>0.28732141548607704</v>
      </c>
      <c r="I189" s="9">
        <v>24275317.050000001</v>
      </c>
      <c r="J189" s="10">
        <f t="shared" si="16"/>
        <v>0.59157224934994568</v>
      </c>
      <c r="K189" s="16">
        <v>39755839.149999999</v>
      </c>
      <c r="L189" s="19">
        <f t="shared" si="14"/>
        <v>0.96882158705977151</v>
      </c>
    </row>
    <row r="190" spans="2:12" x14ac:dyDescent="0.25">
      <c r="B190" s="5" t="s">
        <v>119</v>
      </c>
      <c r="C190" s="6" t="s">
        <v>69</v>
      </c>
      <c r="D190" s="14" t="s">
        <v>466</v>
      </c>
      <c r="E190" s="15">
        <v>3332800</v>
      </c>
      <c r="F190" s="15">
        <v>3509509.24</v>
      </c>
      <c r="G190" s="16">
        <v>847674.98</v>
      </c>
      <c r="H190" s="10">
        <f t="shared" si="15"/>
        <v>0.24153661438999371</v>
      </c>
      <c r="I190" s="9">
        <v>2070624.29</v>
      </c>
      <c r="J190" s="10">
        <f t="shared" si="16"/>
        <v>0.5900039431154197</v>
      </c>
      <c r="K190" s="16">
        <v>3221323.35</v>
      </c>
      <c r="L190" s="19">
        <f t="shared" si="14"/>
        <v>0.91788427660615013</v>
      </c>
    </row>
    <row r="191" spans="2:12" x14ac:dyDescent="0.25">
      <c r="B191" s="5" t="s">
        <v>120</v>
      </c>
      <c r="C191" s="6" t="s">
        <v>69</v>
      </c>
      <c r="D191" s="14" t="s">
        <v>467</v>
      </c>
      <c r="E191" s="15">
        <v>873100</v>
      </c>
      <c r="F191" s="15">
        <v>928460</v>
      </c>
      <c r="G191" s="16">
        <v>213538.08</v>
      </c>
      <c r="H191" s="10">
        <f t="shared" si="15"/>
        <v>0.22999168515606486</v>
      </c>
      <c r="I191" s="9">
        <v>468429.65</v>
      </c>
      <c r="J191" s="10">
        <f t="shared" si="16"/>
        <v>0.50452324278913474</v>
      </c>
      <c r="K191" s="16">
        <v>767609.87</v>
      </c>
      <c r="L191" s="19">
        <f t="shared" si="14"/>
        <v>0.82675599379617859</v>
      </c>
    </row>
    <row r="192" spans="2:12" x14ac:dyDescent="0.25">
      <c r="B192" s="5" t="s">
        <v>121</v>
      </c>
      <c r="C192" s="6" t="s">
        <v>69</v>
      </c>
      <c r="D192" s="14" t="s">
        <v>468</v>
      </c>
      <c r="E192" s="15">
        <v>293300</v>
      </c>
      <c r="F192" s="15">
        <v>359545</v>
      </c>
      <c r="G192" s="16">
        <v>79049.81</v>
      </c>
      <c r="H192" s="10">
        <f t="shared" si="15"/>
        <v>0.21986068503247158</v>
      </c>
      <c r="I192" s="9">
        <v>186423.62</v>
      </c>
      <c r="J192" s="10">
        <f t="shared" si="16"/>
        <v>0.51849871365197675</v>
      </c>
      <c r="K192" s="16">
        <v>297113.23</v>
      </c>
      <c r="L192" s="19">
        <f t="shared" si="14"/>
        <v>0.82635895367756462</v>
      </c>
    </row>
    <row r="193" spans="2:12" x14ac:dyDescent="0.25">
      <c r="B193" s="5" t="s">
        <v>122</v>
      </c>
      <c r="C193" s="6" t="s">
        <v>69</v>
      </c>
      <c r="D193" s="14" t="s">
        <v>469</v>
      </c>
      <c r="E193" s="15">
        <v>1009700</v>
      </c>
      <c r="F193" s="15">
        <v>775603.03</v>
      </c>
      <c r="G193" s="16">
        <v>187842.45</v>
      </c>
      <c r="H193" s="10">
        <f t="shared" si="15"/>
        <v>0.24218890686902037</v>
      </c>
      <c r="I193" s="9">
        <v>483896.62</v>
      </c>
      <c r="J193" s="10">
        <f t="shared" si="16"/>
        <v>0.62389727899851033</v>
      </c>
      <c r="K193" s="16">
        <v>764621.59</v>
      </c>
      <c r="L193" s="19">
        <f t="shared" si="14"/>
        <v>0.98584141683923021</v>
      </c>
    </row>
    <row r="194" spans="2:12" x14ac:dyDescent="0.25">
      <c r="B194" s="5" t="s">
        <v>123</v>
      </c>
      <c r="C194" s="6" t="s">
        <v>69</v>
      </c>
      <c r="D194" s="14" t="s">
        <v>470</v>
      </c>
      <c r="E194" s="15">
        <v>3397086</v>
      </c>
      <c r="F194" s="15">
        <v>3675796</v>
      </c>
      <c r="G194" s="16">
        <v>1012403.06</v>
      </c>
      <c r="H194" s="10">
        <f t="shared" si="15"/>
        <v>0.2754241693499857</v>
      </c>
      <c r="I194" s="9">
        <v>2061150.38</v>
      </c>
      <c r="J194" s="10">
        <f t="shared" si="16"/>
        <v>0.56073579164893805</v>
      </c>
      <c r="K194" s="16">
        <v>3443311.01</v>
      </c>
      <c r="L194" s="19">
        <f t="shared" si="14"/>
        <v>0.93675247755860225</v>
      </c>
    </row>
    <row r="195" spans="2:12" x14ac:dyDescent="0.25">
      <c r="B195" s="5" t="s">
        <v>124</v>
      </c>
      <c r="C195" s="6" t="s">
        <v>69</v>
      </c>
      <c r="D195" s="14" t="s">
        <v>471</v>
      </c>
      <c r="E195" s="15">
        <v>61100</v>
      </c>
      <c r="F195" s="15">
        <v>61100</v>
      </c>
      <c r="G195" s="16">
        <v>8229.15</v>
      </c>
      <c r="H195" s="10">
        <f t="shared" si="15"/>
        <v>0.13468330605564646</v>
      </c>
      <c r="I195" s="9">
        <v>18748.59</v>
      </c>
      <c r="J195" s="10">
        <f t="shared" si="16"/>
        <v>0.30685090016366612</v>
      </c>
      <c r="K195" s="16">
        <v>35680.07</v>
      </c>
      <c r="L195" s="19">
        <f t="shared" si="14"/>
        <v>0.58396186579378073</v>
      </c>
    </row>
    <row r="196" spans="2:12" x14ac:dyDescent="0.25">
      <c r="B196" s="5" t="s">
        <v>125</v>
      </c>
      <c r="C196" s="6" t="s">
        <v>69</v>
      </c>
      <c r="D196" s="14" t="s">
        <v>472</v>
      </c>
      <c r="E196" s="15">
        <v>598600</v>
      </c>
      <c r="F196" s="15">
        <v>495700</v>
      </c>
      <c r="G196" s="16">
        <v>120153.94</v>
      </c>
      <c r="H196" s="10">
        <f t="shared" si="15"/>
        <v>0.24239245511398022</v>
      </c>
      <c r="I196" s="9">
        <v>289993.57</v>
      </c>
      <c r="J196" s="10">
        <f t="shared" si="16"/>
        <v>0.58501829735727251</v>
      </c>
      <c r="K196" s="16">
        <v>448592.66</v>
      </c>
      <c r="L196" s="19">
        <f t="shared" si="14"/>
        <v>0.90496804518862206</v>
      </c>
    </row>
    <row r="197" spans="2:12" x14ac:dyDescent="0.25">
      <c r="B197" s="5" t="s">
        <v>127</v>
      </c>
      <c r="C197" s="6" t="s">
        <v>69</v>
      </c>
      <c r="D197" s="14" t="s">
        <v>473</v>
      </c>
      <c r="E197" s="15">
        <v>293300</v>
      </c>
      <c r="F197" s="15">
        <v>314370</v>
      </c>
      <c r="G197" s="16">
        <v>104413.88</v>
      </c>
      <c r="H197" s="10">
        <f t="shared" si="15"/>
        <v>0.33213690873811114</v>
      </c>
      <c r="I197" s="9">
        <v>212818.68</v>
      </c>
      <c r="J197" s="10">
        <f t="shared" si="16"/>
        <v>0.67696879473232174</v>
      </c>
      <c r="K197" s="16">
        <v>272626.28000000003</v>
      </c>
      <c r="L197" s="19">
        <f t="shared" si="14"/>
        <v>0.86721468333492391</v>
      </c>
    </row>
    <row r="198" spans="2:12" x14ac:dyDescent="0.25">
      <c r="B198" s="5" t="s">
        <v>128</v>
      </c>
      <c r="C198" s="6" t="s">
        <v>69</v>
      </c>
      <c r="D198" s="14" t="s">
        <v>474</v>
      </c>
      <c r="E198" s="15">
        <v>7453500</v>
      </c>
      <c r="F198" s="15">
        <v>7866166</v>
      </c>
      <c r="G198" s="16">
        <v>2014922.55</v>
      </c>
      <c r="H198" s="10">
        <f t="shared" si="15"/>
        <v>0.2561505249190012</v>
      </c>
      <c r="I198" s="9">
        <v>4833936.54</v>
      </c>
      <c r="J198" s="10">
        <f t="shared" si="16"/>
        <v>0.61452256919063242</v>
      </c>
      <c r="K198" s="16">
        <v>7750544.5700000003</v>
      </c>
      <c r="L198" s="19">
        <f t="shared" si="14"/>
        <v>0.98530142511612395</v>
      </c>
    </row>
    <row r="199" spans="2:12" x14ac:dyDescent="0.25">
      <c r="B199" s="5" t="s">
        <v>130</v>
      </c>
      <c r="C199" s="6" t="s">
        <v>69</v>
      </c>
      <c r="D199" s="14" t="s">
        <v>475</v>
      </c>
      <c r="E199" s="15">
        <v>41000</v>
      </c>
      <c r="F199" s="15">
        <v>41000</v>
      </c>
      <c r="G199" s="16">
        <v>7057.7</v>
      </c>
      <c r="H199" s="10">
        <f t="shared" si="15"/>
        <v>0.17213902439024389</v>
      </c>
      <c r="I199" s="9">
        <v>21862.92</v>
      </c>
      <c r="J199" s="10">
        <f t="shared" si="16"/>
        <v>0.53324195121951212</v>
      </c>
      <c r="K199" s="16">
        <v>23266.880000000001</v>
      </c>
      <c r="L199" s="19">
        <f t="shared" si="14"/>
        <v>0.56748487804878056</v>
      </c>
    </row>
    <row r="200" spans="2:12" x14ac:dyDescent="0.25">
      <c r="B200" s="5" t="s">
        <v>131</v>
      </c>
      <c r="C200" s="6" t="s">
        <v>69</v>
      </c>
      <c r="D200" s="14" t="s">
        <v>476</v>
      </c>
      <c r="E200" s="15">
        <v>221930</v>
      </c>
      <c r="F200" s="15">
        <v>341318</v>
      </c>
      <c r="G200" s="16">
        <v>85932.17</v>
      </c>
      <c r="H200" s="10">
        <f t="shared" si="15"/>
        <v>0.25176571408481241</v>
      </c>
      <c r="I200" s="9">
        <v>196579.29</v>
      </c>
      <c r="J200" s="10">
        <f t="shared" si="16"/>
        <v>0.57594176105567241</v>
      </c>
      <c r="K200" s="16">
        <v>287541.76000000001</v>
      </c>
      <c r="L200" s="19">
        <f t="shared" si="14"/>
        <v>0.84244534422444761</v>
      </c>
    </row>
    <row r="201" spans="2:12" x14ac:dyDescent="0.25">
      <c r="B201" s="5" t="s">
        <v>132</v>
      </c>
      <c r="C201" s="6" t="s">
        <v>69</v>
      </c>
      <c r="D201" s="14" t="s">
        <v>477</v>
      </c>
      <c r="E201" s="15">
        <v>5000</v>
      </c>
      <c r="F201" s="15">
        <v>170100</v>
      </c>
      <c r="G201" s="16">
        <v>10193.42</v>
      </c>
      <c r="H201" s="10">
        <f t="shared" si="15"/>
        <v>5.9926043503821282E-2</v>
      </c>
      <c r="I201" s="9">
        <v>69919.460000000006</v>
      </c>
      <c r="J201" s="10">
        <f t="shared" si="16"/>
        <v>0.41104914756025873</v>
      </c>
      <c r="K201" s="16">
        <v>150850.75</v>
      </c>
      <c r="L201" s="19">
        <f t="shared" si="14"/>
        <v>0.88683568489124043</v>
      </c>
    </row>
    <row r="202" spans="2:12" x14ac:dyDescent="0.25">
      <c r="B202" s="5" t="s">
        <v>133</v>
      </c>
      <c r="C202" s="6" t="s">
        <v>69</v>
      </c>
      <c r="D202" s="14" t="s">
        <v>478</v>
      </c>
      <c r="E202" s="15">
        <v>21000</v>
      </c>
      <c r="F202" s="15">
        <v>5010</v>
      </c>
      <c r="G202" s="16">
        <v>916.8</v>
      </c>
      <c r="H202" s="10">
        <f t="shared" si="15"/>
        <v>0.18299401197604789</v>
      </c>
      <c r="I202" s="9">
        <v>1801.22</v>
      </c>
      <c r="J202" s="10">
        <f t="shared" si="16"/>
        <v>0.3595249500998004</v>
      </c>
      <c r="K202" s="16">
        <v>2204.17</v>
      </c>
      <c r="L202" s="19">
        <f t="shared" ref="L202:L265" si="17">K202/F202</f>
        <v>0.4399540918163673</v>
      </c>
    </row>
    <row r="203" spans="2:12" x14ac:dyDescent="0.25">
      <c r="B203" s="5" t="s">
        <v>134</v>
      </c>
      <c r="C203" s="6" t="s">
        <v>69</v>
      </c>
      <c r="D203" s="14" t="s">
        <v>479</v>
      </c>
      <c r="E203" s="15">
        <v>53970</v>
      </c>
      <c r="F203" s="15">
        <v>53970</v>
      </c>
      <c r="G203" s="16">
        <v>35797.51</v>
      </c>
      <c r="H203" s="10">
        <f t="shared" ref="H203:H266" si="18">G203/F203</f>
        <v>0.66328534370946823</v>
      </c>
      <c r="I203" s="9">
        <v>45421.11</v>
      </c>
      <c r="J203" s="10">
        <f t="shared" si="16"/>
        <v>0.84159922178988333</v>
      </c>
      <c r="K203" s="16">
        <v>46704.11</v>
      </c>
      <c r="L203" s="19">
        <f t="shared" si="17"/>
        <v>0.8653716879748008</v>
      </c>
    </row>
    <row r="204" spans="2:12" x14ac:dyDescent="0.25">
      <c r="B204" s="5" t="s">
        <v>135</v>
      </c>
      <c r="C204" s="6" t="s">
        <v>69</v>
      </c>
      <c r="D204" s="14" t="s">
        <v>480</v>
      </c>
      <c r="E204" s="15">
        <v>83000</v>
      </c>
      <c r="F204" s="15">
        <v>133980</v>
      </c>
      <c r="G204" s="16">
        <v>15549.12</v>
      </c>
      <c r="H204" s="10">
        <f t="shared" si="18"/>
        <v>0.11605553067622033</v>
      </c>
      <c r="I204" s="9">
        <v>73909.08</v>
      </c>
      <c r="J204" s="10">
        <f t="shared" si="16"/>
        <v>0.55164263322884011</v>
      </c>
      <c r="K204" s="16">
        <v>128740.02</v>
      </c>
      <c r="L204" s="19">
        <f t="shared" si="17"/>
        <v>0.9608898343036274</v>
      </c>
    </row>
    <row r="205" spans="2:12" x14ac:dyDescent="0.25">
      <c r="B205" s="5" t="s">
        <v>136</v>
      </c>
      <c r="C205" s="6" t="s">
        <v>69</v>
      </c>
      <c r="D205" s="14" t="s">
        <v>481</v>
      </c>
      <c r="E205" s="15">
        <v>19100</v>
      </c>
      <c r="F205" s="15">
        <v>19100</v>
      </c>
      <c r="G205" s="16">
        <v>2492</v>
      </c>
      <c r="H205" s="10">
        <f t="shared" si="18"/>
        <v>0.13047120418848168</v>
      </c>
      <c r="I205" s="9">
        <v>2492</v>
      </c>
      <c r="J205" s="10">
        <f t="shared" si="16"/>
        <v>0.13047120418848168</v>
      </c>
      <c r="K205" s="16">
        <v>6461.88</v>
      </c>
      <c r="L205" s="19">
        <f t="shared" si="17"/>
        <v>0.33831832460732986</v>
      </c>
    </row>
    <row r="206" spans="2:12" x14ac:dyDescent="0.25">
      <c r="B206" s="5" t="s">
        <v>137</v>
      </c>
      <c r="C206" s="6" t="s">
        <v>69</v>
      </c>
      <c r="D206" s="14" t="s">
        <v>482</v>
      </c>
      <c r="E206" s="15">
        <v>273560</v>
      </c>
      <c r="F206" s="15">
        <v>273560</v>
      </c>
      <c r="G206" s="16">
        <v>75371.8</v>
      </c>
      <c r="H206" s="10">
        <f t="shared" si="18"/>
        <v>0.27552200614124872</v>
      </c>
      <c r="I206" s="9">
        <v>155093.95000000001</v>
      </c>
      <c r="J206" s="10">
        <f t="shared" si="16"/>
        <v>0.56694673928936978</v>
      </c>
      <c r="K206" s="16">
        <v>242603.19</v>
      </c>
      <c r="L206" s="19">
        <f t="shared" si="17"/>
        <v>0.88683722035385293</v>
      </c>
    </row>
    <row r="207" spans="2:12" x14ac:dyDescent="0.25">
      <c r="B207" s="5" t="s">
        <v>138</v>
      </c>
      <c r="C207" s="6" t="s">
        <v>69</v>
      </c>
      <c r="D207" s="14" t="s">
        <v>483</v>
      </c>
      <c r="E207" s="15">
        <v>1725000</v>
      </c>
      <c r="F207" s="15">
        <v>1769650</v>
      </c>
      <c r="G207" s="16">
        <v>540843.06000000006</v>
      </c>
      <c r="H207" s="10">
        <f t="shared" si="18"/>
        <v>0.30562148447433113</v>
      </c>
      <c r="I207" s="9">
        <v>1049903.71</v>
      </c>
      <c r="J207" s="10">
        <f t="shared" si="16"/>
        <v>0.59328325375074165</v>
      </c>
      <c r="K207" s="16">
        <v>1642811.41</v>
      </c>
      <c r="L207" s="19">
        <f t="shared" si="17"/>
        <v>0.92832560675839848</v>
      </c>
    </row>
    <row r="208" spans="2:12" x14ac:dyDescent="0.25">
      <c r="B208" s="5" t="s">
        <v>139</v>
      </c>
      <c r="C208" s="6" t="s">
        <v>69</v>
      </c>
      <c r="D208" s="14" t="s">
        <v>484</v>
      </c>
      <c r="E208" s="15">
        <v>100000</v>
      </c>
      <c r="F208" s="15">
        <v>518230</v>
      </c>
      <c r="G208" s="16">
        <v>12658.46</v>
      </c>
      <c r="H208" s="10">
        <f t="shared" si="18"/>
        <v>2.4426335796846957E-2</v>
      </c>
      <c r="I208" s="9">
        <v>31063.279999999999</v>
      </c>
      <c r="J208" s="10">
        <f t="shared" si="16"/>
        <v>5.9941107230380333E-2</v>
      </c>
      <c r="K208" s="16">
        <v>510163.59</v>
      </c>
      <c r="L208" s="19">
        <f t="shared" si="17"/>
        <v>0.98443469116029569</v>
      </c>
    </row>
    <row r="209" spans="2:12" x14ac:dyDescent="0.25">
      <c r="B209" s="5" t="s">
        <v>140</v>
      </c>
      <c r="C209" s="6" t="s">
        <v>69</v>
      </c>
      <c r="D209" s="14" t="s">
        <v>485</v>
      </c>
      <c r="E209" s="15">
        <v>110000</v>
      </c>
      <c r="F209" s="15">
        <v>118000</v>
      </c>
      <c r="G209" s="16">
        <v>35102.01</v>
      </c>
      <c r="H209" s="10">
        <f t="shared" si="18"/>
        <v>0.29747466101694919</v>
      </c>
      <c r="I209" s="9">
        <v>70789.84</v>
      </c>
      <c r="J209" s="10">
        <f t="shared" si="16"/>
        <v>0.59991389830508468</v>
      </c>
      <c r="K209" s="16">
        <v>117480.9</v>
      </c>
      <c r="L209" s="19">
        <f t="shared" si="17"/>
        <v>0.99560084745762711</v>
      </c>
    </row>
    <row r="210" spans="2:12" x14ac:dyDescent="0.25">
      <c r="B210" s="5" t="s">
        <v>141</v>
      </c>
      <c r="C210" s="6" t="s">
        <v>69</v>
      </c>
      <c r="D210" s="14" t="s">
        <v>486</v>
      </c>
      <c r="E210" s="15">
        <v>165000</v>
      </c>
      <c r="F210" s="15">
        <v>201200</v>
      </c>
      <c r="G210" s="16">
        <v>70017.61</v>
      </c>
      <c r="H210" s="10">
        <f t="shared" si="18"/>
        <v>0.34800004970178927</v>
      </c>
      <c r="I210" s="9">
        <v>128919.88</v>
      </c>
      <c r="J210" s="10">
        <f t="shared" si="16"/>
        <v>0.64075487077534798</v>
      </c>
      <c r="K210" s="16">
        <v>200855.43</v>
      </c>
      <c r="L210" s="19">
        <f t="shared" si="17"/>
        <v>0.99828742544731608</v>
      </c>
    </row>
    <row r="211" spans="2:12" x14ac:dyDescent="0.25">
      <c r="B211" s="5" t="s">
        <v>142</v>
      </c>
      <c r="C211" s="6" t="s">
        <v>69</v>
      </c>
      <c r="D211" s="14" t="s">
        <v>487</v>
      </c>
      <c r="E211" s="15">
        <v>5000</v>
      </c>
      <c r="F211" s="15">
        <v>31250</v>
      </c>
      <c r="G211" s="16">
        <v>24719.8</v>
      </c>
      <c r="H211" s="10">
        <f t="shared" si="18"/>
        <v>0.7910336</v>
      </c>
      <c r="I211" s="9">
        <v>24719.8</v>
      </c>
      <c r="J211" s="10">
        <f t="shared" si="16"/>
        <v>0.7910336</v>
      </c>
      <c r="K211" s="16">
        <v>24719.8</v>
      </c>
      <c r="L211" s="19">
        <f t="shared" si="17"/>
        <v>0.7910336</v>
      </c>
    </row>
    <row r="212" spans="2:12" x14ac:dyDescent="0.25">
      <c r="B212" s="5" t="s">
        <v>143</v>
      </c>
      <c r="C212" s="6" t="s">
        <v>69</v>
      </c>
      <c r="D212" s="14" t="s">
        <v>488</v>
      </c>
      <c r="E212" s="15">
        <v>330000</v>
      </c>
      <c r="F212" s="15">
        <v>257000</v>
      </c>
      <c r="G212" s="16">
        <v>57971.42</v>
      </c>
      <c r="H212" s="10">
        <f t="shared" si="18"/>
        <v>0.22556972762645913</v>
      </c>
      <c r="I212" s="9">
        <v>152775.38</v>
      </c>
      <c r="J212" s="10">
        <f t="shared" si="16"/>
        <v>0.59445673151750977</v>
      </c>
      <c r="K212" s="16">
        <v>230015.94</v>
      </c>
      <c r="L212" s="19">
        <f t="shared" si="17"/>
        <v>0.89500365758754863</v>
      </c>
    </row>
    <row r="213" spans="2:12" x14ac:dyDescent="0.25">
      <c r="B213" s="5" t="s">
        <v>144</v>
      </c>
      <c r="C213" s="6" t="s">
        <v>69</v>
      </c>
      <c r="D213" s="14" t="s">
        <v>489</v>
      </c>
      <c r="E213" s="15">
        <v>330000</v>
      </c>
      <c r="F213" s="15">
        <v>183500</v>
      </c>
      <c r="G213" s="16">
        <v>10875</v>
      </c>
      <c r="H213" s="10">
        <f t="shared" si="18"/>
        <v>5.9264305177111717E-2</v>
      </c>
      <c r="I213" s="9">
        <v>47491.09</v>
      </c>
      <c r="J213" s="10">
        <f t="shared" si="16"/>
        <v>0.25880702997275201</v>
      </c>
      <c r="K213" s="16">
        <v>79698.09</v>
      </c>
      <c r="L213" s="19">
        <f t="shared" si="17"/>
        <v>0.43432201634877382</v>
      </c>
    </row>
    <row r="214" spans="2:12" x14ac:dyDescent="0.25">
      <c r="B214" s="5" t="s">
        <v>146</v>
      </c>
      <c r="C214" s="6" t="s">
        <v>69</v>
      </c>
      <c r="D214" s="14" t="s">
        <v>490</v>
      </c>
      <c r="E214" s="15">
        <v>22000</v>
      </c>
      <c r="F214" s="15">
        <v>19000</v>
      </c>
      <c r="G214" s="16">
        <v>1616.02</v>
      </c>
      <c r="H214" s="10">
        <f t="shared" si="18"/>
        <v>8.5053684210526309E-2</v>
      </c>
      <c r="I214" s="9">
        <v>4072.76</v>
      </c>
      <c r="J214" s="10">
        <f t="shared" si="16"/>
        <v>0.21435578947368422</v>
      </c>
      <c r="K214" s="16">
        <v>6049.42</v>
      </c>
      <c r="L214" s="19">
        <f t="shared" si="17"/>
        <v>0.31839052631578946</v>
      </c>
    </row>
    <row r="215" spans="2:12" x14ac:dyDescent="0.25">
      <c r="B215" s="5" t="s">
        <v>147</v>
      </c>
      <c r="C215" s="6" t="s">
        <v>69</v>
      </c>
      <c r="D215" s="14" t="s">
        <v>491</v>
      </c>
      <c r="E215" s="15">
        <v>30000</v>
      </c>
      <c r="F215" s="15">
        <v>30000</v>
      </c>
      <c r="G215" s="16">
        <v>0</v>
      </c>
      <c r="H215" s="10">
        <f t="shared" si="18"/>
        <v>0</v>
      </c>
      <c r="I215" s="9">
        <v>1169</v>
      </c>
      <c r="J215" s="10">
        <f t="shared" si="16"/>
        <v>3.8966666666666663E-2</v>
      </c>
      <c r="K215" s="16">
        <v>28322.66</v>
      </c>
      <c r="L215" s="19">
        <f t="shared" si="17"/>
        <v>0.94408866666666669</v>
      </c>
    </row>
    <row r="216" spans="2:12" x14ac:dyDescent="0.25">
      <c r="B216" s="5" t="s">
        <v>148</v>
      </c>
      <c r="C216" s="6" t="s">
        <v>69</v>
      </c>
      <c r="D216" s="14" t="s">
        <v>492</v>
      </c>
      <c r="E216" s="15">
        <v>3174500</v>
      </c>
      <c r="F216" s="15">
        <v>2076440</v>
      </c>
      <c r="G216" s="16">
        <v>597087.71</v>
      </c>
      <c r="H216" s="10">
        <f t="shared" si="18"/>
        <v>0.28755355801275256</v>
      </c>
      <c r="I216" s="9">
        <v>1272745.8</v>
      </c>
      <c r="J216" s="10">
        <f t="shared" si="16"/>
        <v>0.61294610005586492</v>
      </c>
      <c r="K216" s="16">
        <v>1941679.56</v>
      </c>
      <c r="L216" s="19">
        <f t="shared" si="17"/>
        <v>0.93510024850224427</v>
      </c>
    </row>
    <row r="217" spans="2:12" x14ac:dyDescent="0.25">
      <c r="B217" s="5" t="s">
        <v>149</v>
      </c>
      <c r="C217" s="6" t="s">
        <v>69</v>
      </c>
      <c r="D217" s="14" t="s">
        <v>493</v>
      </c>
      <c r="E217" s="15">
        <v>202000</v>
      </c>
      <c r="F217" s="15">
        <v>202000</v>
      </c>
      <c r="G217" s="16">
        <v>54048.71</v>
      </c>
      <c r="H217" s="10">
        <f t="shared" si="18"/>
        <v>0.26756787128712872</v>
      </c>
      <c r="I217" s="9">
        <v>99903.31</v>
      </c>
      <c r="J217" s="10">
        <f t="shared" si="16"/>
        <v>0.49457084158415843</v>
      </c>
      <c r="K217" s="16">
        <v>156376.37</v>
      </c>
      <c r="L217" s="19">
        <f t="shared" si="17"/>
        <v>0.77414044554455441</v>
      </c>
    </row>
    <row r="218" spans="2:12" x14ac:dyDescent="0.25">
      <c r="B218" s="5" t="s">
        <v>150</v>
      </c>
      <c r="C218" s="6" t="s">
        <v>69</v>
      </c>
      <c r="D218" s="14" t="s">
        <v>494</v>
      </c>
      <c r="E218" s="15">
        <v>195000</v>
      </c>
      <c r="F218" s="15">
        <v>197500</v>
      </c>
      <c r="G218" s="16">
        <v>69494.59</v>
      </c>
      <c r="H218" s="10">
        <f t="shared" si="18"/>
        <v>0.3518713417721519</v>
      </c>
      <c r="I218" s="9">
        <v>138210.23999999999</v>
      </c>
      <c r="J218" s="10">
        <f t="shared" si="16"/>
        <v>0.69979868354430375</v>
      </c>
      <c r="K218" s="16">
        <v>197105.32</v>
      </c>
      <c r="L218" s="19">
        <f t="shared" si="17"/>
        <v>0.99800162025316463</v>
      </c>
    </row>
    <row r="219" spans="2:12" x14ac:dyDescent="0.25">
      <c r="B219" s="5" t="s">
        <v>151</v>
      </c>
      <c r="C219" s="6" t="s">
        <v>69</v>
      </c>
      <c r="D219" s="14" t="s">
        <v>129</v>
      </c>
      <c r="E219" s="15">
        <v>2100000</v>
      </c>
      <c r="F219" s="15">
        <v>2083000</v>
      </c>
      <c r="G219" s="16">
        <v>560776</v>
      </c>
      <c r="H219" s="10">
        <f t="shared" si="18"/>
        <v>0.2692155544887182</v>
      </c>
      <c r="I219" s="9">
        <v>1202457.52</v>
      </c>
      <c r="J219" s="10">
        <f t="shared" si="16"/>
        <v>0.57727197311569856</v>
      </c>
      <c r="K219" s="16">
        <v>1855802.93</v>
      </c>
      <c r="L219" s="19">
        <f t="shared" si="17"/>
        <v>0.89092795487277965</v>
      </c>
    </row>
    <row r="220" spans="2:12" x14ac:dyDescent="0.25">
      <c r="B220" s="5" t="s">
        <v>152</v>
      </c>
      <c r="C220" s="6" t="s">
        <v>69</v>
      </c>
      <c r="D220" s="14" t="s">
        <v>495</v>
      </c>
      <c r="E220" s="15">
        <v>17000</v>
      </c>
      <c r="F220" s="15">
        <v>18000</v>
      </c>
      <c r="G220" s="16">
        <v>1631.88</v>
      </c>
      <c r="H220" s="10">
        <f t="shared" si="18"/>
        <v>9.0660000000000004E-2</v>
      </c>
      <c r="I220" s="9">
        <v>3947.08</v>
      </c>
      <c r="J220" s="10">
        <f t="shared" si="16"/>
        <v>0.21928222222222221</v>
      </c>
      <c r="K220" s="16">
        <v>12399.91</v>
      </c>
      <c r="L220" s="19">
        <f t="shared" si="17"/>
        <v>0.68888388888888885</v>
      </c>
    </row>
    <row r="221" spans="2:12" x14ac:dyDescent="0.25">
      <c r="B221" s="5" t="s">
        <v>153</v>
      </c>
      <c r="C221" s="6" t="s">
        <v>69</v>
      </c>
      <c r="D221" s="14" t="s">
        <v>496</v>
      </c>
      <c r="E221" s="15">
        <v>31400</v>
      </c>
      <c r="F221" s="15">
        <v>82291.429999999993</v>
      </c>
      <c r="G221" s="16">
        <v>3837.61</v>
      </c>
      <c r="H221" s="10">
        <f t="shared" si="18"/>
        <v>4.6634382219387857E-2</v>
      </c>
      <c r="I221" s="9">
        <v>18130.63</v>
      </c>
      <c r="J221" s="10">
        <f t="shared" si="16"/>
        <v>0.2203222133823656</v>
      </c>
      <c r="K221" s="16">
        <v>41450.82</v>
      </c>
      <c r="L221" s="19">
        <f t="shared" si="17"/>
        <v>0.50370761572620626</v>
      </c>
    </row>
    <row r="222" spans="2:12" x14ac:dyDescent="0.25">
      <c r="B222" s="5" t="s">
        <v>154</v>
      </c>
      <c r="C222" s="6" t="s">
        <v>69</v>
      </c>
      <c r="D222" s="14" t="s">
        <v>497</v>
      </c>
      <c r="E222" s="15">
        <v>330900</v>
      </c>
      <c r="F222" s="15">
        <v>721431</v>
      </c>
      <c r="G222" s="16">
        <v>107215.23</v>
      </c>
      <c r="H222" s="10">
        <f t="shared" si="18"/>
        <v>0.14861467001002174</v>
      </c>
      <c r="I222" s="9">
        <v>261497.61</v>
      </c>
      <c r="J222" s="10">
        <f t="shared" si="16"/>
        <v>0.3624707144550206</v>
      </c>
      <c r="K222" s="16">
        <v>416130.88</v>
      </c>
      <c r="L222" s="19">
        <f t="shared" si="17"/>
        <v>0.57681313944091672</v>
      </c>
    </row>
    <row r="223" spans="2:12" x14ac:dyDescent="0.25">
      <c r="B223" s="5" t="s">
        <v>155</v>
      </c>
      <c r="C223" s="6" t="s">
        <v>69</v>
      </c>
      <c r="D223" s="14" t="s">
        <v>498</v>
      </c>
      <c r="E223" s="15">
        <v>55300</v>
      </c>
      <c r="F223" s="15">
        <v>75300</v>
      </c>
      <c r="G223" s="16">
        <v>1345</v>
      </c>
      <c r="H223" s="10">
        <f t="shared" si="18"/>
        <v>1.7861885790172644E-2</v>
      </c>
      <c r="I223" s="9">
        <v>12967.25</v>
      </c>
      <c r="J223" s="10">
        <f t="shared" si="16"/>
        <v>0.17220783532536521</v>
      </c>
      <c r="K223" s="16">
        <v>20875.05</v>
      </c>
      <c r="L223" s="19">
        <f t="shared" si="17"/>
        <v>0.27722509960159364</v>
      </c>
    </row>
    <row r="224" spans="2:12" x14ac:dyDescent="0.25">
      <c r="B224" s="5" t="s">
        <v>156</v>
      </c>
      <c r="C224" s="6" t="s">
        <v>69</v>
      </c>
      <c r="D224" s="14" t="s">
        <v>499</v>
      </c>
      <c r="E224" s="15">
        <v>36000</v>
      </c>
      <c r="F224" s="15">
        <v>2000</v>
      </c>
      <c r="G224" s="16">
        <v>0</v>
      </c>
      <c r="H224" s="10">
        <f t="shared" si="18"/>
        <v>0</v>
      </c>
      <c r="I224" s="9">
        <v>130</v>
      </c>
      <c r="J224" s="10">
        <f t="shared" si="16"/>
        <v>6.5000000000000002E-2</v>
      </c>
      <c r="K224" s="16">
        <v>130</v>
      </c>
      <c r="L224" s="19">
        <f t="shared" si="17"/>
        <v>6.5000000000000002E-2</v>
      </c>
    </row>
    <row r="225" spans="2:12" x14ac:dyDescent="0.25">
      <c r="B225" s="5" t="s">
        <v>157</v>
      </c>
      <c r="C225" s="6" t="s">
        <v>69</v>
      </c>
      <c r="D225" s="14" t="s">
        <v>500</v>
      </c>
      <c r="E225" s="15">
        <v>210000</v>
      </c>
      <c r="F225" s="15">
        <v>130000</v>
      </c>
      <c r="G225" s="16">
        <v>45615.23</v>
      </c>
      <c r="H225" s="10">
        <f t="shared" si="18"/>
        <v>0.35088638461538463</v>
      </c>
      <c r="I225" s="9">
        <v>82536.429999999993</v>
      </c>
      <c r="J225" s="10">
        <f t="shared" si="16"/>
        <v>0.63489561538461536</v>
      </c>
      <c r="K225" s="16">
        <v>128666.44</v>
      </c>
      <c r="L225" s="19">
        <f t="shared" si="17"/>
        <v>0.98974184615384619</v>
      </c>
    </row>
    <row r="226" spans="2:12" x14ac:dyDescent="0.25">
      <c r="B226" s="5" t="s">
        <v>158</v>
      </c>
      <c r="C226" s="6" t="s">
        <v>69</v>
      </c>
      <c r="D226" s="14" t="s">
        <v>501</v>
      </c>
      <c r="E226" s="15">
        <v>2000</v>
      </c>
      <c r="F226" s="15">
        <v>7859.33</v>
      </c>
      <c r="G226" s="16">
        <v>135</v>
      </c>
      <c r="H226" s="10">
        <f t="shared" si="18"/>
        <v>1.7177036719415013E-2</v>
      </c>
      <c r="I226" s="9">
        <v>1700</v>
      </c>
      <c r="J226" s="10">
        <f t="shared" si="16"/>
        <v>0.21630342535559646</v>
      </c>
      <c r="K226" s="16">
        <v>1700</v>
      </c>
      <c r="L226" s="19">
        <f t="shared" si="17"/>
        <v>0.21630342535559646</v>
      </c>
    </row>
    <row r="227" spans="2:12" x14ac:dyDescent="0.25">
      <c r="B227" s="5" t="s">
        <v>159</v>
      </c>
      <c r="C227" s="6" t="s">
        <v>69</v>
      </c>
      <c r="D227" s="14" t="s">
        <v>502</v>
      </c>
      <c r="E227" s="15">
        <v>38500</v>
      </c>
      <c r="F227" s="15">
        <v>34500</v>
      </c>
      <c r="G227" s="16">
        <v>6517.77</v>
      </c>
      <c r="H227" s="10">
        <f t="shared" si="18"/>
        <v>0.18892086956521739</v>
      </c>
      <c r="I227" s="9">
        <v>16520.21</v>
      </c>
      <c r="J227" s="10">
        <f t="shared" si="16"/>
        <v>0.47884666666666664</v>
      </c>
      <c r="K227" s="16">
        <v>27172.54</v>
      </c>
      <c r="L227" s="19">
        <f t="shared" si="17"/>
        <v>0.78760985507246384</v>
      </c>
    </row>
    <row r="228" spans="2:12" x14ac:dyDescent="0.25">
      <c r="B228" s="5" t="s">
        <v>160</v>
      </c>
      <c r="C228" s="6" t="s">
        <v>69</v>
      </c>
      <c r="D228" s="14" t="s">
        <v>503</v>
      </c>
      <c r="E228" s="15">
        <v>199600</v>
      </c>
      <c r="F228" s="15">
        <v>272751.28000000003</v>
      </c>
      <c r="G228" s="16">
        <v>16018.65</v>
      </c>
      <c r="H228" s="10">
        <f t="shared" si="18"/>
        <v>5.8729880204411868E-2</v>
      </c>
      <c r="I228" s="9">
        <v>47717.21</v>
      </c>
      <c r="J228" s="10">
        <f t="shared" si="16"/>
        <v>0.17494770327017345</v>
      </c>
      <c r="K228" s="16">
        <v>85537.89</v>
      </c>
      <c r="L228" s="19">
        <f t="shared" si="17"/>
        <v>0.31361132384053336</v>
      </c>
    </row>
    <row r="229" spans="2:12" x14ac:dyDescent="0.25">
      <c r="B229" s="5" t="s">
        <v>161</v>
      </c>
      <c r="C229" s="6" t="s">
        <v>69</v>
      </c>
      <c r="D229" s="14" t="s">
        <v>126</v>
      </c>
      <c r="E229" s="15">
        <v>20000</v>
      </c>
      <c r="F229" s="15">
        <v>14000</v>
      </c>
      <c r="G229" s="16">
        <v>93</v>
      </c>
      <c r="H229" s="10">
        <f t="shared" si="18"/>
        <v>6.6428571428571431E-3</v>
      </c>
      <c r="I229" s="9">
        <v>186</v>
      </c>
      <c r="J229" s="10">
        <f t="shared" si="16"/>
        <v>1.3285714285714286E-2</v>
      </c>
      <c r="K229" s="16">
        <v>9006.2999999999993</v>
      </c>
      <c r="L229" s="19">
        <f t="shared" si="17"/>
        <v>0.64330714285714286</v>
      </c>
    </row>
    <row r="230" spans="2:12" x14ac:dyDescent="0.25">
      <c r="B230" s="5" t="s">
        <v>162</v>
      </c>
      <c r="C230" s="6" t="s">
        <v>69</v>
      </c>
      <c r="D230" s="14" t="s">
        <v>504</v>
      </c>
      <c r="E230" s="15">
        <v>230000</v>
      </c>
      <c r="F230" s="15">
        <v>308900</v>
      </c>
      <c r="G230" s="16">
        <v>93797.64</v>
      </c>
      <c r="H230" s="10">
        <f t="shared" si="18"/>
        <v>0.30365050178051151</v>
      </c>
      <c r="I230" s="9">
        <v>198906.29</v>
      </c>
      <c r="J230" s="10">
        <f t="shared" si="16"/>
        <v>0.64391806409841379</v>
      </c>
      <c r="K230" s="16">
        <v>304544.17</v>
      </c>
      <c r="L230" s="19">
        <f t="shared" si="17"/>
        <v>0.98589889932016828</v>
      </c>
    </row>
    <row r="231" spans="2:12" x14ac:dyDescent="0.25">
      <c r="B231" s="5" t="s">
        <v>163</v>
      </c>
      <c r="C231" s="6" t="s">
        <v>69</v>
      </c>
      <c r="D231" s="14" t="s">
        <v>505</v>
      </c>
      <c r="E231" s="15">
        <v>160000</v>
      </c>
      <c r="F231" s="15">
        <v>211000</v>
      </c>
      <c r="G231" s="16">
        <v>43180.55</v>
      </c>
      <c r="H231" s="10">
        <f t="shared" si="18"/>
        <v>0.20464715639810427</v>
      </c>
      <c r="I231" s="9">
        <v>92279.14</v>
      </c>
      <c r="J231" s="10">
        <f t="shared" si="16"/>
        <v>0.43734189573459714</v>
      </c>
      <c r="K231" s="16">
        <v>149631.25</v>
      </c>
      <c r="L231" s="19">
        <f t="shared" si="17"/>
        <v>0.70915284360189579</v>
      </c>
    </row>
    <row r="232" spans="2:12" x14ac:dyDescent="0.25">
      <c r="B232" s="5" t="s">
        <v>164</v>
      </c>
      <c r="C232" s="6" t="s">
        <v>69</v>
      </c>
      <c r="D232" s="14" t="s">
        <v>506</v>
      </c>
      <c r="E232" s="15">
        <v>250000</v>
      </c>
      <c r="F232" s="15">
        <v>257000</v>
      </c>
      <c r="G232" s="16">
        <v>76444.84</v>
      </c>
      <c r="H232" s="10">
        <f t="shared" si="18"/>
        <v>0.29745073929961086</v>
      </c>
      <c r="I232" s="9">
        <v>151510.51999999999</v>
      </c>
      <c r="J232" s="10">
        <f t="shared" si="16"/>
        <v>0.58953509727626452</v>
      </c>
      <c r="K232" s="16">
        <v>256277.28</v>
      </c>
      <c r="L232" s="19">
        <f t="shared" si="17"/>
        <v>0.99718785992217895</v>
      </c>
    </row>
    <row r="233" spans="2:12" x14ac:dyDescent="0.25">
      <c r="B233" s="5" t="s">
        <v>165</v>
      </c>
      <c r="C233" s="6" t="s">
        <v>69</v>
      </c>
      <c r="D233" s="14" t="s">
        <v>507</v>
      </c>
      <c r="E233" s="15">
        <v>280000</v>
      </c>
      <c r="F233" s="15">
        <v>675000</v>
      </c>
      <c r="G233" s="16">
        <v>136298.69</v>
      </c>
      <c r="H233" s="10">
        <f t="shared" si="18"/>
        <v>0.2019239851851852</v>
      </c>
      <c r="I233" s="9">
        <v>235878.28</v>
      </c>
      <c r="J233" s="10">
        <f t="shared" si="16"/>
        <v>0.3494493037037037</v>
      </c>
      <c r="K233" s="16">
        <v>360884.62</v>
      </c>
      <c r="L233" s="19">
        <f t="shared" si="17"/>
        <v>0.53464388148148145</v>
      </c>
    </row>
    <row r="234" spans="2:12" x14ac:dyDescent="0.25">
      <c r="B234" s="5" t="s">
        <v>166</v>
      </c>
      <c r="C234" s="6" t="s">
        <v>69</v>
      </c>
      <c r="D234" s="14" t="s">
        <v>508</v>
      </c>
      <c r="E234" s="15">
        <v>20000</v>
      </c>
      <c r="F234" s="15">
        <v>33100</v>
      </c>
      <c r="G234" s="16">
        <v>6188.05</v>
      </c>
      <c r="H234" s="10">
        <f t="shared" si="18"/>
        <v>0.18695015105740181</v>
      </c>
      <c r="I234" s="9">
        <v>17568.23</v>
      </c>
      <c r="J234" s="10">
        <f t="shared" si="16"/>
        <v>0.53076223564954683</v>
      </c>
      <c r="K234" s="16">
        <v>27149.69</v>
      </c>
      <c r="L234" s="19">
        <f t="shared" si="17"/>
        <v>0.8202323262839879</v>
      </c>
    </row>
    <row r="235" spans="2:12" x14ac:dyDescent="0.25">
      <c r="B235" s="5" t="s">
        <v>167</v>
      </c>
      <c r="C235" s="6" t="s">
        <v>69</v>
      </c>
      <c r="D235" s="14" t="s">
        <v>509</v>
      </c>
      <c r="E235" s="15">
        <v>90000</v>
      </c>
      <c r="F235" s="15">
        <v>143570</v>
      </c>
      <c r="G235" s="16">
        <v>68579.679999999993</v>
      </c>
      <c r="H235" s="10">
        <f t="shared" si="18"/>
        <v>0.4776741659120986</v>
      </c>
      <c r="I235" s="9">
        <v>92738.95</v>
      </c>
      <c r="J235" s="10">
        <f t="shared" si="16"/>
        <v>0.64594936268022562</v>
      </c>
      <c r="K235" s="16">
        <v>139849.45000000001</v>
      </c>
      <c r="L235" s="19">
        <f t="shared" si="17"/>
        <v>0.97408546353695069</v>
      </c>
    </row>
    <row r="236" spans="2:12" x14ac:dyDescent="0.25">
      <c r="B236" s="5" t="s">
        <v>408</v>
      </c>
      <c r="C236" s="6" t="s">
        <v>69</v>
      </c>
      <c r="D236" s="14" t="s">
        <v>510</v>
      </c>
      <c r="E236" s="15">
        <v>80000</v>
      </c>
      <c r="F236" s="15">
        <v>104700</v>
      </c>
      <c r="G236" s="16">
        <v>26932.959999999999</v>
      </c>
      <c r="H236" s="10">
        <f t="shared" si="18"/>
        <v>0.25723935052531038</v>
      </c>
      <c r="I236" s="9">
        <v>57604.44</v>
      </c>
      <c r="J236" s="10">
        <f t="shared" si="16"/>
        <v>0.55018567335243551</v>
      </c>
      <c r="K236" s="16">
        <v>103791.64</v>
      </c>
      <c r="L236" s="19">
        <f t="shared" si="17"/>
        <v>0.99132416427889203</v>
      </c>
    </row>
    <row r="237" spans="2:12" x14ac:dyDescent="0.25">
      <c r="B237" s="5" t="s">
        <v>409</v>
      </c>
      <c r="C237" s="6" t="s">
        <v>69</v>
      </c>
      <c r="D237" s="14" t="s">
        <v>511</v>
      </c>
      <c r="E237" s="15">
        <v>265000</v>
      </c>
      <c r="F237" s="15">
        <v>477000</v>
      </c>
      <c r="G237" s="16">
        <v>135263.44</v>
      </c>
      <c r="H237" s="10">
        <f t="shared" si="18"/>
        <v>0.28357115303983227</v>
      </c>
      <c r="I237" s="9">
        <v>277272.2</v>
      </c>
      <c r="J237" s="10">
        <f t="shared" si="16"/>
        <v>0.58128343815513628</v>
      </c>
      <c r="K237" s="16">
        <v>450061.11</v>
      </c>
      <c r="L237" s="19">
        <f t="shared" si="17"/>
        <v>0.94352433962264148</v>
      </c>
    </row>
    <row r="238" spans="2:12" x14ac:dyDescent="0.25">
      <c r="B238" s="5" t="s">
        <v>168</v>
      </c>
      <c r="C238" s="6" t="s">
        <v>69</v>
      </c>
      <c r="D238" s="14" t="s">
        <v>145</v>
      </c>
      <c r="E238" s="15">
        <v>2431900</v>
      </c>
      <c r="F238" s="15">
        <v>2833750</v>
      </c>
      <c r="G238" s="16">
        <v>791865.97</v>
      </c>
      <c r="H238" s="10">
        <f t="shared" si="18"/>
        <v>0.27944101279223643</v>
      </c>
      <c r="I238" s="9">
        <v>1682931.35</v>
      </c>
      <c r="J238" s="10">
        <f t="shared" si="16"/>
        <v>0.59388843405381564</v>
      </c>
      <c r="K238" s="16">
        <v>2778162.51</v>
      </c>
      <c r="L238" s="19">
        <f t="shared" si="17"/>
        <v>0.98038377062196724</v>
      </c>
    </row>
    <row r="239" spans="2:12" x14ac:dyDescent="0.25">
      <c r="B239" s="5" t="s">
        <v>169</v>
      </c>
      <c r="C239" s="6" t="s">
        <v>69</v>
      </c>
      <c r="D239" s="14" t="s">
        <v>512</v>
      </c>
      <c r="E239" s="15">
        <v>250000</v>
      </c>
      <c r="F239" s="15">
        <v>412000</v>
      </c>
      <c r="G239" s="16">
        <v>96365.66</v>
      </c>
      <c r="H239" s="10">
        <f t="shared" si="18"/>
        <v>0.23389723300970874</v>
      </c>
      <c r="I239" s="9">
        <v>168914.12</v>
      </c>
      <c r="J239" s="10">
        <f t="shared" si="16"/>
        <v>0.40998572815533979</v>
      </c>
      <c r="K239" s="16">
        <v>403206.24</v>
      </c>
      <c r="L239" s="19">
        <f t="shared" si="17"/>
        <v>0.97865592233009702</v>
      </c>
    </row>
    <row r="240" spans="2:12" x14ac:dyDescent="0.25">
      <c r="B240" s="5" t="s">
        <v>170</v>
      </c>
      <c r="C240" s="6" t="s">
        <v>69</v>
      </c>
      <c r="D240" s="14" t="s">
        <v>513</v>
      </c>
      <c r="E240" s="15">
        <v>9000</v>
      </c>
      <c r="F240" s="15">
        <v>1100</v>
      </c>
      <c r="G240" s="16">
        <v>0</v>
      </c>
      <c r="H240" s="10">
        <f t="shared" si="18"/>
        <v>0</v>
      </c>
      <c r="I240" s="9">
        <v>0</v>
      </c>
      <c r="J240" s="10">
        <f t="shared" si="16"/>
        <v>0</v>
      </c>
      <c r="K240" s="16">
        <v>0</v>
      </c>
      <c r="L240" s="19">
        <f t="shared" si="17"/>
        <v>0</v>
      </c>
    </row>
    <row r="241" spans="2:12" x14ac:dyDescent="0.25">
      <c r="B241" s="5" t="s">
        <v>171</v>
      </c>
      <c r="C241" s="6" t="s">
        <v>69</v>
      </c>
      <c r="D241" s="14" t="s">
        <v>514</v>
      </c>
      <c r="E241" s="15">
        <v>109000</v>
      </c>
      <c r="F241" s="15">
        <v>1100</v>
      </c>
      <c r="G241" s="16">
        <v>0</v>
      </c>
      <c r="H241" s="10">
        <f t="shared" si="18"/>
        <v>0</v>
      </c>
      <c r="I241" s="9">
        <v>0</v>
      </c>
      <c r="J241" s="10">
        <f t="shared" si="16"/>
        <v>0</v>
      </c>
      <c r="K241" s="16">
        <v>0</v>
      </c>
      <c r="L241" s="19">
        <f t="shared" si="17"/>
        <v>0</v>
      </c>
    </row>
    <row r="242" spans="2:12" x14ac:dyDescent="0.25">
      <c r="B242" s="5" t="s">
        <v>172</v>
      </c>
      <c r="C242" s="6" t="s">
        <v>69</v>
      </c>
      <c r="D242" s="14" t="s">
        <v>515</v>
      </c>
      <c r="E242" s="15">
        <v>20000</v>
      </c>
      <c r="F242" s="15">
        <v>4200</v>
      </c>
      <c r="G242" s="16">
        <v>0</v>
      </c>
      <c r="H242" s="10">
        <f t="shared" si="18"/>
        <v>0</v>
      </c>
      <c r="I242" s="9">
        <v>0</v>
      </c>
      <c r="J242" s="10">
        <f t="shared" si="16"/>
        <v>0</v>
      </c>
      <c r="K242" s="16">
        <v>0</v>
      </c>
      <c r="L242" s="19">
        <f t="shared" si="17"/>
        <v>0</v>
      </c>
    </row>
    <row r="243" spans="2:12" x14ac:dyDescent="0.25">
      <c r="B243" s="5" t="s">
        <v>410</v>
      </c>
      <c r="C243" s="6" t="s">
        <v>69</v>
      </c>
      <c r="D243" s="14" t="s">
        <v>516</v>
      </c>
      <c r="E243" s="15">
        <v>20000</v>
      </c>
      <c r="F243" s="15">
        <v>38950</v>
      </c>
      <c r="G243" s="16">
        <v>0</v>
      </c>
      <c r="H243" s="10">
        <f t="shared" si="18"/>
        <v>0</v>
      </c>
      <c r="I243" s="9">
        <v>20027.3</v>
      </c>
      <c r="J243" s="10">
        <f t="shared" si="16"/>
        <v>0.51417971758664949</v>
      </c>
      <c r="K243" s="16">
        <v>30809.05</v>
      </c>
      <c r="L243" s="19">
        <f t="shared" si="17"/>
        <v>0.79098973042361997</v>
      </c>
    </row>
    <row r="244" spans="2:12" x14ac:dyDescent="0.25">
      <c r="B244" s="5" t="s">
        <v>173</v>
      </c>
      <c r="C244" s="6" t="s">
        <v>69</v>
      </c>
      <c r="D244" s="14" t="s">
        <v>517</v>
      </c>
      <c r="E244" s="15">
        <v>436700</v>
      </c>
      <c r="F244" s="15">
        <v>381778.58</v>
      </c>
      <c r="G244" s="16">
        <v>65256.22</v>
      </c>
      <c r="H244" s="10">
        <f t="shared" si="18"/>
        <v>0.17092687599183798</v>
      </c>
      <c r="I244" s="9">
        <v>90264.79</v>
      </c>
      <c r="J244" s="10">
        <f t="shared" si="16"/>
        <v>0.23643230586692421</v>
      </c>
      <c r="K244" s="16">
        <v>104964.03</v>
      </c>
      <c r="L244" s="19">
        <f t="shared" si="17"/>
        <v>0.27493430878180747</v>
      </c>
    </row>
    <row r="245" spans="2:12" x14ac:dyDescent="0.25">
      <c r="B245" s="5" t="s">
        <v>174</v>
      </c>
      <c r="C245" s="6" t="s">
        <v>69</v>
      </c>
      <c r="D245" s="14" t="s">
        <v>518</v>
      </c>
      <c r="E245" s="15">
        <v>7000</v>
      </c>
      <c r="F245" s="15">
        <v>20000</v>
      </c>
      <c r="G245" s="16">
        <v>12760</v>
      </c>
      <c r="H245" s="10">
        <f t="shared" si="18"/>
        <v>0.63800000000000001</v>
      </c>
      <c r="I245" s="9">
        <v>14941</v>
      </c>
      <c r="J245" s="10">
        <f t="shared" si="16"/>
        <v>0.74704999999999999</v>
      </c>
      <c r="K245" s="16">
        <v>14941</v>
      </c>
      <c r="L245" s="19">
        <f t="shared" si="17"/>
        <v>0.74704999999999999</v>
      </c>
    </row>
    <row r="246" spans="2:12" x14ac:dyDescent="0.25">
      <c r="B246" s="5" t="s">
        <v>411</v>
      </c>
      <c r="C246" s="6" t="s">
        <v>69</v>
      </c>
      <c r="D246" s="14" t="s">
        <v>519</v>
      </c>
      <c r="E246" s="15">
        <v>338000</v>
      </c>
      <c r="F246" s="15">
        <v>306000</v>
      </c>
      <c r="G246" s="16">
        <v>76928.19</v>
      </c>
      <c r="H246" s="10">
        <f t="shared" si="18"/>
        <v>0.25139931372549018</v>
      </c>
      <c r="I246" s="9">
        <v>150732.79</v>
      </c>
      <c r="J246" s="10">
        <f t="shared" si="16"/>
        <v>0.49259081699346408</v>
      </c>
      <c r="K246" s="16">
        <v>241254.69</v>
      </c>
      <c r="L246" s="19">
        <f t="shared" si="17"/>
        <v>0.78841401960784319</v>
      </c>
    </row>
    <row r="247" spans="2:12" x14ac:dyDescent="0.25">
      <c r="B247" s="5" t="s">
        <v>175</v>
      </c>
      <c r="C247" s="6" t="s">
        <v>69</v>
      </c>
      <c r="D247" s="14" t="s">
        <v>520</v>
      </c>
      <c r="E247" s="15">
        <v>275000</v>
      </c>
      <c r="F247" s="15">
        <v>306100</v>
      </c>
      <c r="G247" s="16">
        <v>72547.77</v>
      </c>
      <c r="H247" s="10">
        <f t="shared" si="18"/>
        <v>0.23700676249591637</v>
      </c>
      <c r="I247" s="9">
        <v>153402.07</v>
      </c>
      <c r="J247" s="10">
        <f t="shared" si="16"/>
        <v>0.50115017967984321</v>
      </c>
      <c r="K247" s="16">
        <v>268175.71999999997</v>
      </c>
      <c r="L247" s="19">
        <f t="shared" si="17"/>
        <v>0.87610493302842196</v>
      </c>
    </row>
    <row r="248" spans="2:12" x14ac:dyDescent="0.25">
      <c r="B248" s="5" t="s">
        <v>412</v>
      </c>
      <c r="C248" s="6" t="s">
        <v>69</v>
      </c>
      <c r="D248" s="14" t="s">
        <v>521</v>
      </c>
      <c r="E248" s="15">
        <v>2696500</v>
      </c>
      <c r="F248" s="15">
        <v>2557614</v>
      </c>
      <c r="G248" s="16">
        <v>718205.11</v>
      </c>
      <c r="H248" s="10">
        <f t="shared" si="18"/>
        <v>0.28081059534394165</v>
      </c>
      <c r="I248" s="9">
        <v>1507410.5</v>
      </c>
      <c r="J248" s="10">
        <f t="shared" si="16"/>
        <v>0.58938154858395364</v>
      </c>
      <c r="K248" s="16">
        <v>2424676.15</v>
      </c>
      <c r="L248" s="19">
        <f t="shared" si="17"/>
        <v>0.94802270788320675</v>
      </c>
    </row>
    <row r="249" spans="2:12" x14ac:dyDescent="0.25">
      <c r="B249" s="5" t="s">
        <v>413</v>
      </c>
      <c r="C249" s="6" t="s">
        <v>69</v>
      </c>
      <c r="D249" s="14" t="s">
        <v>522</v>
      </c>
      <c r="E249" s="15">
        <v>185000</v>
      </c>
      <c r="F249" s="15">
        <v>177023</v>
      </c>
      <c r="G249" s="16">
        <v>31199</v>
      </c>
      <c r="H249" s="10">
        <f t="shared" si="18"/>
        <v>0.17624263513780694</v>
      </c>
      <c r="I249" s="9">
        <v>95716.84</v>
      </c>
      <c r="J249" s="10">
        <f t="shared" si="16"/>
        <v>0.54070284652276823</v>
      </c>
      <c r="K249" s="16">
        <v>163740.67000000001</v>
      </c>
      <c r="L249" s="19">
        <f t="shared" si="17"/>
        <v>0.92496833744767637</v>
      </c>
    </row>
    <row r="250" spans="2:12" x14ac:dyDescent="0.25">
      <c r="B250" s="5" t="s">
        <v>414</v>
      </c>
      <c r="C250" s="6" t="s">
        <v>69</v>
      </c>
      <c r="D250" s="14" t="s">
        <v>523</v>
      </c>
      <c r="E250" s="15">
        <v>1151900</v>
      </c>
      <c r="F250" s="15">
        <v>1373548</v>
      </c>
      <c r="G250" s="16">
        <v>304257.5</v>
      </c>
      <c r="H250" s="10">
        <f t="shared" si="18"/>
        <v>0.22151209859429741</v>
      </c>
      <c r="I250" s="9">
        <v>648606.11</v>
      </c>
      <c r="J250" s="10">
        <f t="shared" si="16"/>
        <v>0.47221219061874792</v>
      </c>
      <c r="K250" s="16">
        <v>1010131.09</v>
      </c>
      <c r="L250" s="19">
        <f t="shared" si="17"/>
        <v>0.73541739349480317</v>
      </c>
    </row>
    <row r="251" spans="2:12" x14ac:dyDescent="0.25">
      <c r="B251" s="5" t="s">
        <v>415</v>
      </c>
      <c r="C251" s="6" t="s">
        <v>69</v>
      </c>
      <c r="D251" s="14" t="s">
        <v>524</v>
      </c>
      <c r="E251" s="15">
        <v>57000</v>
      </c>
      <c r="F251" s="15">
        <v>35404</v>
      </c>
      <c r="G251" s="16">
        <v>2098.19</v>
      </c>
      <c r="H251" s="10">
        <f t="shared" si="18"/>
        <v>5.9264207434188226E-2</v>
      </c>
      <c r="I251" s="9">
        <v>19160.29</v>
      </c>
      <c r="J251" s="10">
        <f t="shared" si="16"/>
        <v>0.54118997853349904</v>
      </c>
      <c r="K251" s="16">
        <v>31607.99</v>
      </c>
      <c r="L251" s="19">
        <f t="shared" si="17"/>
        <v>0.89278019432832456</v>
      </c>
    </row>
    <row r="252" spans="2:12" x14ac:dyDescent="0.25">
      <c r="B252" s="5" t="s">
        <v>176</v>
      </c>
      <c r="C252" s="6" t="s">
        <v>69</v>
      </c>
      <c r="D252" s="14" t="s">
        <v>525</v>
      </c>
      <c r="E252" s="15">
        <v>2600</v>
      </c>
      <c r="F252" s="15">
        <v>7600</v>
      </c>
      <c r="G252" s="16">
        <v>0</v>
      </c>
      <c r="H252" s="10">
        <f t="shared" si="18"/>
        <v>0</v>
      </c>
      <c r="I252" s="9">
        <v>3072.8</v>
      </c>
      <c r="J252" s="10">
        <f t="shared" si="16"/>
        <v>0.40431578947368424</v>
      </c>
      <c r="K252" s="16">
        <v>6521</v>
      </c>
      <c r="L252" s="19">
        <f t="shared" si="17"/>
        <v>0.85802631578947364</v>
      </c>
    </row>
    <row r="253" spans="2:12" x14ac:dyDescent="0.25">
      <c r="B253" s="5" t="s">
        <v>177</v>
      </c>
      <c r="C253" s="6" t="s">
        <v>69</v>
      </c>
      <c r="D253" s="14" t="s">
        <v>526</v>
      </c>
      <c r="E253" s="15">
        <v>11100000</v>
      </c>
      <c r="F253" s="15">
        <v>12835129.77</v>
      </c>
      <c r="G253" s="16">
        <v>3881116.9</v>
      </c>
      <c r="H253" s="10">
        <f t="shared" si="18"/>
        <v>0.30238236539465857</v>
      </c>
      <c r="I253" s="9">
        <v>7783034.9299999997</v>
      </c>
      <c r="J253" s="10">
        <f t="shared" si="16"/>
        <v>0.60638537120143199</v>
      </c>
      <c r="K253" s="16">
        <v>11747187</v>
      </c>
      <c r="L253" s="19">
        <f t="shared" si="17"/>
        <v>0.91523710398761327</v>
      </c>
    </row>
    <row r="254" spans="2:12" x14ac:dyDescent="0.25">
      <c r="B254" s="5" t="s">
        <v>178</v>
      </c>
      <c r="C254" s="6" t="s">
        <v>69</v>
      </c>
      <c r="D254" s="14" t="s">
        <v>527</v>
      </c>
      <c r="E254" s="15">
        <v>22200000</v>
      </c>
      <c r="F254" s="15">
        <v>27068325.329999998</v>
      </c>
      <c r="G254" s="16">
        <v>8901232.3800000008</v>
      </c>
      <c r="H254" s="10">
        <f t="shared" si="18"/>
        <v>0.32884311354624912</v>
      </c>
      <c r="I254" s="9">
        <v>18358375.199999999</v>
      </c>
      <c r="J254" s="10">
        <f t="shared" si="16"/>
        <v>0.67822353160700688</v>
      </c>
      <c r="K254" s="16">
        <v>26682168.609999999</v>
      </c>
      <c r="L254" s="19">
        <f t="shared" si="17"/>
        <v>0.98573400033832093</v>
      </c>
    </row>
    <row r="255" spans="2:12" x14ac:dyDescent="0.25">
      <c r="B255" s="5" t="s">
        <v>179</v>
      </c>
      <c r="C255" s="6" t="s">
        <v>69</v>
      </c>
      <c r="D255" s="14" t="s">
        <v>528</v>
      </c>
      <c r="E255" s="15">
        <v>30000</v>
      </c>
      <c r="F255" s="15">
        <v>57050</v>
      </c>
      <c r="G255" s="16">
        <v>32637.17</v>
      </c>
      <c r="H255" s="10">
        <f t="shared" si="18"/>
        <v>0.57208010517090269</v>
      </c>
      <c r="I255" s="9">
        <v>43867.91</v>
      </c>
      <c r="J255" s="10">
        <f t="shared" si="16"/>
        <v>0.76893794916739711</v>
      </c>
      <c r="K255" s="16">
        <v>47250.5</v>
      </c>
      <c r="L255" s="19">
        <f t="shared" si="17"/>
        <v>0.82822962313759863</v>
      </c>
    </row>
    <row r="256" spans="2:12" x14ac:dyDescent="0.25">
      <c r="B256" s="5" t="s">
        <v>180</v>
      </c>
      <c r="C256" s="6" t="s">
        <v>69</v>
      </c>
      <c r="D256" s="14" t="s">
        <v>529</v>
      </c>
      <c r="E256" s="15">
        <v>3400000</v>
      </c>
      <c r="F256" s="15">
        <v>3599785.84</v>
      </c>
      <c r="G256" s="16">
        <v>958163.93</v>
      </c>
      <c r="H256" s="10">
        <f t="shared" si="18"/>
        <v>0.26617248152740108</v>
      </c>
      <c r="I256" s="9">
        <v>1961350.68</v>
      </c>
      <c r="J256" s="10">
        <f t="shared" si="16"/>
        <v>0.54485204597615733</v>
      </c>
      <c r="K256" s="16">
        <v>2936777.99</v>
      </c>
      <c r="L256" s="19">
        <f t="shared" si="17"/>
        <v>0.81582019612588963</v>
      </c>
    </row>
    <row r="257" spans="2:12" x14ac:dyDescent="0.25">
      <c r="B257" s="5" t="s">
        <v>181</v>
      </c>
      <c r="C257" s="6" t="s">
        <v>69</v>
      </c>
      <c r="D257" s="14" t="s">
        <v>530</v>
      </c>
      <c r="E257" s="15">
        <v>4000000</v>
      </c>
      <c r="F257" s="15">
        <v>3660010</v>
      </c>
      <c r="G257" s="16">
        <v>0</v>
      </c>
      <c r="H257" s="10">
        <f t="shared" si="18"/>
        <v>0</v>
      </c>
      <c r="I257" s="9">
        <v>0</v>
      </c>
      <c r="J257" s="10">
        <f t="shared" si="16"/>
        <v>0</v>
      </c>
      <c r="K257" s="16">
        <v>0</v>
      </c>
      <c r="L257" s="19">
        <f t="shared" si="17"/>
        <v>0</v>
      </c>
    </row>
    <row r="258" spans="2:12" x14ac:dyDescent="0.25">
      <c r="B258" s="5" t="s">
        <v>182</v>
      </c>
      <c r="C258" s="6" t="s">
        <v>69</v>
      </c>
      <c r="D258" s="14" t="s">
        <v>531</v>
      </c>
      <c r="E258" s="15">
        <v>1385000</v>
      </c>
      <c r="F258" s="15">
        <v>1644672.7</v>
      </c>
      <c r="G258" s="16">
        <v>403600.45</v>
      </c>
      <c r="H258" s="10">
        <f t="shared" si="18"/>
        <v>0.2453986437544686</v>
      </c>
      <c r="I258" s="9">
        <v>847892.83</v>
      </c>
      <c r="J258" s="10">
        <f t="shared" si="16"/>
        <v>0.51553894583402515</v>
      </c>
      <c r="K258" s="16">
        <v>1321806.77</v>
      </c>
      <c r="L258" s="19">
        <f t="shared" si="17"/>
        <v>0.80368985877858867</v>
      </c>
    </row>
    <row r="259" spans="2:12" x14ac:dyDescent="0.25">
      <c r="B259" s="5" t="s">
        <v>183</v>
      </c>
      <c r="C259" s="6" t="s">
        <v>69</v>
      </c>
      <c r="D259" s="14" t="s">
        <v>532</v>
      </c>
      <c r="E259" s="15">
        <v>160000</v>
      </c>
      <c r="F259" s="15">
        <v>258500</v>
      </c>
      <c r="G259" s="16">
        <v>132422.82999999999</v>
      </c>
      <c r="H259" s="10">
        <f t="shared" si="18"/>
        <v>0.51227400386847188</v>
      </c>
      <c r="I259" s="9">
        <v>215276.82</v>
      </c>
      <c r="J259" s="10">
        <f t="shared" si="16"/>
        <v>0.83279234042553196</v>
      </c>
      <c r="K259" s="16">
        <v>244189.33</v>
      </c>
      <c r="L259" s="19">
        <f t="shared" si="17"/>
        <v>0.94463957446808511</v>
      </c>
    </row>
    <row r="260" spans="2:12" x14ac:dyDescent="0.25">
      <c r="B260" s="5" t="s">
        <v>184</v>
      </c>
      <c r="C260" s="6" t="s">
        <v>69</v>
      </c>
      <c r="D260" s="14" t="s">
        <v>533</v>
      </c>
      <c r="E260" s="15">
        <v>685000</v>
      </c>
      <c r="F260" s="15">
        <v>894965.97</v>
      </c>
      <c r="G260" s="16">
        <v>279752.88</v>
      </c>
      <c r="H260" s="10">
        <f t="shared" si="18"/>
        <v>0.31258493549201655</v>
      </c>
      <c r="I260" s="9">
        <v>533510.44999999995</v>
      </c>
      <c r="J260" s="10">
        <f t="shared" si="16"/>
        <v>0.59612372747535858</v>
      </c>
      <c r="K260" s="16">
        <v>820454.23</v>
      </c>
      <c r="L260" s="19">
        <f t="shared" si="17"/>
        <v>0.91674349361015373</v>
      </c>
    </row>
    <row r="261" spans="2:12" x14ac:dyDescent="0.25">
      <c r="B261" s="5" t="s">
        <v>185</v>
      </c>
      <c r="C261" s="6" t="s">
        <v>69</v>
      </c>
      <c r="D261" s="14" t="s">
        <v>534</v>
      </c>
      <c r="E261" s="15">
        <v>90000</v>
      </c>
      <c r="F261" s="15">
        <v>350081.21</v>
      </c>
      <c r="G261" s="16">
        <v>119176.96000000001</v>
      </c>
      <c r="H261" s="10">
        <f t="shared" si="18"/>
        <v>0.34042661129970386</v>
      </c>
      <c r="I261" s="9">
        <v>268399.46000000002</v>
      </c>
      <c r="J261" s="10">
        <f t="shared" si="16"/>
        <v>0.76667770886646558</v>
      </c>
      <c r="K261" s="16">
        <v>341135.51</v>
      </c>
      <c r="L261" s="19">
        <f t="shared" si="17"/>
        <v>0.97444678621854619</v>
      </c>
    </row>
    <row r="262" spans="2:12" x14ac:dyDescent="0.25">
      <c r="B262" s="5" t="s">
        <v>186</v>
      </c>
      <c r="C262" s="6" t="s">
        <v>69</v>
      </c>
      <c r="D262" s="14" t="s">
        <v>535</v>
      </c>
      <c r="E262" s="15">
        <v>48400</v>
      </c>
      <c r="F262" s="15">
        <v>83819.11</v>
      </c>
      <c r="G262" s="16">
        <v>1467.8</v>
      </c>
      <c r="H262" s="10">
        <f t="shared" si="18"/>
        <v>1.7511519747704311E-2</v>
      </c>
      <c r="I262" s="9">
        <v>39476.120000000003</v>
      </c>
      <c r="J262" s="10">
        <f t="shared" si="16"/>
        <v>0.47096801672076932</v>
      </c>
      <c r="K262" s="16">
        <v>52995.3</v>
      </c>
      <c r="L262" s="19">
        <f t="shared" si="17"/>
        <v>0.63225796599367379</v>
      </c>
    </row>
    <row r="263" spans="2:12" x14ac:dyDescent="0.25">
      <c r="B263" s="5" t="s">
        <v>187</v>
      </c>
      <c r="C263" s="6" t="s">
        <v>69</v>
      </c>
      <c r="D263" s="14" t="s">
        <v>536</v>
      </c>
      <c r="E263" s="15">
        <v>183500</v>
      </c>
      <c r="F263" s="15">
        <v>73900</v>
      </c>
      <c r="G263" s="16">
        <v>10734.8</v>
      </c>
      <c r="H263" s="10">
        <f t="shared" si="18"/>
        <v>0.14526116373477671</v>
      </c>
      <c r="I263" s="9">
        <v>22190.29</v>
      </c>
      <c r="J263" s="10">
        <f t="shared" si="16"/>
        <v>0.30027456021650883</v>
      </c>
      <c r="K263" s="16">
        <v>28856.720000000001</v>
      </c>
      <c r="L263" s="19">
        <f t="shared" si="17"/>
        <v>0.39048335588633287</v>
      </c>
    </row>
    <row r="264" spans="2:12" x14ac:dyDescent="0.25">
      <c r="B264" s="5" t="s">
        <v>188</v>
      </c>
      <c r="C264" s="6" t="s">
        <v>69</v>
      </c>
      <c r="D264" s="14" t="s">
        <v>537</v>
      </c>
      <c r="E264" s="15">
        <v>60000</v>
      </c>
      <c r="F264" s="15">
        <v>76100</v>
      </c>
      <c r="G264" s="16">
        <v>33240</v>
      </c>
      <c r="H264" s="10">
        <f t="shared" si="18"/>
        <v>0.43679369250985545</v>
      </c>
      <c r="I264" s="9">
        <v>53640</v>
      </c>
      <c r="J264" s="10">
        <f t="shared" si="16"/>
        <v>0.70486202365308803</v>
      </c>
      <c r="K264" s="16">
        <v>75846.75</v>
      </c>
      <c r="L264" s="19">
        <f t="shared" si="17"/>
        <v>0.99667214191852826</v>
      </c>
    </row>
    <row r="265" spans="2:12" x14ac:dyDescent="0.25">
      <c r="B265" s="5" t="s">
        <v>189</v>
      </c>
      <c r="C265" s="6" t="s">
        <v>69</v>
      </c>
      <c r="D265" s="14" t="s">
        <v>538</v>
      </c>
      <c r="E265" s="15">
        <v>1438000</v>
      </c>
      <c r="F265" s="15">
        <v>763390</v>
      </c>
      <c r="G265" s="16">
        <v>219697.57</v>
      </c>
      <c r="H265" s="10">
        <f t="shared" si="18"/>
        <v>0.28779204600531838</v>
      </c>
      <c r="I265" s="9">
        <v>429355.05</v>
      </c>
      <c r="J265" s="10">
        <f t="shared" si="16"/>
        <v>0.56243211202661814</v>
      </c>
      <c r="K265" s="16">
        <v>654063.53</v>
      </c>
      <c r="L265" s="19">
        <f t="shared" si="17"/>
        <v>0.85678818166337001</v>
      </c>
    </row>
    <row r="266" spans="2:12" x14ac:dyDescent="0.25">
      <c r="B266" s="5" t="s">
        <v>190</v>
      </c>
      <c r="C266" s="6" t="s">
        <v>69</v>
      </c>
      <c r="D266" s="14" t="s">
        <v>539</v>
      </c>
      <c r="E266" s="15">
        <v>110000</v>
      </c>
      <c r="F266" s="15">
        <v>110000</v>
      </c>
      <c r="G266" s="16">
        <v>29425.91</v>
      </c>
      <c r="H266" s="10">
        <f t="shared" si="18"/>
        <v>0.26750827272727273</v>
      </c>
      <c r="I266" s="9">
        <v>56787.17</v>
      </c>
      <c r="J266" s="10">
        <f t="shared" si="16"/>
        <v>0.51624700000000001</v>
      </c>
      <c r="K266" s="16">
        <v>93306.95</v>
      </c>
      <c r="L266" s="19">
        <f t="shared" ref="L266:L297" si="19">K266/F266</f>
        <v>0.84824500000000003</v>
      </c>
    </row>
    <row r="267" spans="2:12" x14ac:dyDescent="0.25">
      <c r="B267" s="5" t="s">
        <v>191</v>
      </c>
      <c r="C267" s="6" t="s">
        <v>69</v>
      </c>
      <c r="D267" s="14" t="s">
        <v>540</v>
      </c>
      <c r="E267" s="15">
        <v>210000</v>
      </c>
      <c r="F267" s="15">
        <v>28000</v>
      </c>
      <c r="G267" s="16">
        <v>10353.219999999999</v>
      </c>
      <c r="H267" s="10">
        <f t="shared" ref="H267:H297" si="20">G267/F267</f>
        <v>0.36975785714285714</v>
      </c>
      <c r="I267" s="9">
        <v>16894.52</v>
      </c>
      <c r="J267" s="10">
        <f t="shared" si="16"/>
        <v>0.60337571428571435</v>
      </c>
      <c r="K267" s="16">
        <v>25116.52</v>
      </c>
      <c r="L267" s="19">
        <f t="shared" si="19"/>
        <v>0.89701857142857144</v>
      </c>
    </row>
    <row r="268" spans="2:12" x14ac:dyDescent="0.25">
      <c r="B268" s="5" t="s">
        <v>192</v>
      </c>
      <c r="C268" s="6" t="s">
        <v>69</v>
      </c>
      <c r="D268" s="14" t="s">
        <v>541</v>
      </c>
      <c r="E268" s="15">
        <v>23000</v>
      </c>
      <c r="F268" s="15">
        <v>200</v>
      </c>
      <c r="G268" s="16">
        <v>0</v>
      </c>
      <c r="H268" s="10">
        <f t="shared" si="20"/>
        <v>0</v>
      </c>
      <c r="I268" s="9">
        <v>0</v>
      </c>
      <c r="J268" s="10">
        <f t="shared" si="16"/>
        <v>0</v>
      </c>
      <c r="K268" s="16">
        <v>76.89</v>
      </c>
      <c r="L268" s="19">
        <f t="shared" si="19"/>
        <v>0.38445000000000001</v>
      </c>
    </row>
    <row r="269" spans="2:12" x14ac:dyDescent="0.25">
      <c r="B269" s="5" t="s">
        <v>193</v>
      </c>
      <c r="C269" s="6" t="s">
        <v>69</v>
      </c>
      <c r="D269" s="14" t="s">
        <v>542</v>
      </c>
      <c r="E269" s="15">
        <v>20000</v>
      </c>
      <c r="F269" s="15">
        <v>300</v>
      </c>
      <c r="G269" s="16">
        <v>0</v>
      </c>
      <c r="H269" s="10">
        <f t="shared" si="20"/>
        <v>0</v>
      </c>
      <c r="I269" s="9">
        <v>0</v>
      </c>
      <c r="J269" s="10">
        <f t="shared" si="16"/>
        <v>0</v>
      </c>
      <c r="K269" s="16">
        <v>0</v>
      </c>
      <c r="L269" s="19">
        <f t="shared" si="19"/>
        <v>0</v>
      </c>
    </row>
    <row r="270" spans="2:12" x14ac:dyDescent="0.25">
      <c r="B270" s="5" t="s">
        <v>194</v>
      </c>
      <c r="C270" s="6" t="s">
        <v>69</v>
      </c>
      <c r="D270" s="14" t="s">
        <v>543</v>
      </c>
      <c r="E270" s="15">
        <v>10000</v>
      </c>
      <c r="F270" s="15">
        <v>1500</v>
      </c>
      <c r="G270" s="16">
        <v>0</v>
      </c>
      <c r="H270" s="10">
        <f t="shared" si="20"/>
        <v>0</v>
      </c>
      <c r="I270" s="9">
        <v>0</v>
      </c>
      <c r="J270" s="10">
        <f t="shared" si="16"/>
        <v>0</v>
      </c>
      <c r="K270" s="16">
        <v>0</v>
      </c>
      <c r="L270" s="19">
        <f t="shared" si="19"/>
        <v>0</v>
      </c>
    </row>
    <row r="271" spans="2:12" x14ac:dyDescent="0.25">
      <c r="B271" s="5" t="s">
        <v>195</v>
      </c>
      <c r="C271" s="6" t="s">
        <v>69</v>
      </c>
      <c r="D271" s="14" t="s">
        <v>544</v>
      </c>
      <c r="E271" s="15">
        <v>23000</v>
      </c>
      <c r="F271" s="15">
        <v>166900</v>
      </c>
      <c r="G271" s="16">
        <v>49686.51</v>
      </c>
      <c r="H271" s="10">
        <f t="shared" si="20"/>
        <v>0.29770227681246259</v>
      </c>
      <c r="I271" s="9">
        <v>105727.51</v>
      </c>
      <c r="J271" s="10">
        <f t="shared" si="16"/>
        <v>0.63347819053325338</v>
      </c>
      <c r="K271" s="16">
        <v>154419.21</v>
      </c>
      <c r="L271" s="19">
        <f t="shared" si="19"/>
        <v>0.92521995206710606</v>
      </c>
    </row>
    <row r="272" spans="2:12" x14ac:dyDescent="0.25">
      <c r="B272" s="5" t="s">
        <v>196</v>
      </c>
      <c r="C272" s="6" t="s">
        <v>69</v>
      </c>
      <c r="D272" s="14" t="s">
        <v>545</v>
      </c>
      <c r="E272" s="15">
        <v>18000</v>
      </c>
      <c r="F272" s="15">
        <v>6000</v>
      </c>
      <c r="G272" s="16">
        <v>0</v>
      </c>
      <c r="H272" s="10">
        <f t="shared" si="20"/>
        <v>0</v>
      </c>
      <c r="I272" s="9">
        <v>0</v>
      </c>
      <c r="J272" s="10">
        <f t="shared" si="16"/>
        <v>0</v>
      </c>
      <c r="K272" s="16">
        <v>0</v>
      </c>
      <c r="L272" s="19">
        <f t="shared" si="19"/>
        <v>0</v>
      </c>
    </row>
    <row r="273" spans="2:12" x14ac:dyDescent="0.25">
      <c r="B273" s="5" t="s">
        <v>416</v>
      </c>
      <c r="C273" s="6" t="s">
        <v>69</v>
      </c>
      <c r="D273" s="14" t="s">
        <v>546</v>
      </c>
      <c r="E273" s="15">
        <v>170000</v>
      </c>
      <c r="F273" s="15">
        <v>12500</v>
      </c>
      <c r="G273" s="16">
        <v>0</v>
      </c>
      <c r="H273" s="10">
        <f t="shared" si="20"/>
        <v>0</v>
      </c>
      <c r="I273" s="9">
        <v>2682</v>
      </c>
      <c r="J273" s="10">
        <f t="shared" si="16"/>
        <v>0.21456</v>
      </c>
      <c r="K273" s="16">
        <v>7200</v>
      </c>
      <c r="L273" s="19">
        <f t="shared" si="19"/>
        <v>0.57599999999999996</v>
      </c>
    </row>
    <row r="274" spans="2:12" x14ac:dyDescent="0.25">
      <c r="B274" s="5" t="s">
        <v>417</v>
      </c>
      <c r="C274" s="6" t="s">
        <v>69</v>
      </c>
      <c r="D274" s="14" t="s">
        <v>547</v>
      </c>
      <c r="E274" s="15">
        <v>125000</v>
      </c>
      <c r="F274" s="15">
        <v>76000</v>
      </c>
      <c r="G274" s="16">
        <v>24108.02</v>
      </c>
      <c r="H274" s="10">
        <f t="shared" si="20"/>
        <v>0.3172107894736842</v>
      </c>
      <c r="I274" s="9">
        <v>48416.83</v>
      </c>
      <c r="J274" s="10">
        <f t="shared" si="16"/>
        <v>0.63706355263157899</v>
      </c>
      <c r="K274" s="16">
        <v>75439.850000000006</v>
      </c>
      <c r="L274" s="19">
        <f t="shared" si="19"/>
        <v>0.99262960526315802</v>
      </c>
    </row>
    <row r="275" spans="2:12" x14ac:dyDescent="0.25">
      <c r="B275" s="5" t="s">
        <v>197</v>
      </c>
      <c r="C275" s="6" t="s">
        <v>69</v>
      </c>
      <c r="D275" s="14" t="s">
        <v>548</v>
      </c>
      <c r="E275" s="15">
        <v>220000</v>
      </c>
      <c r="F275" s="15">
        <v>224500</v>
      </c>
      <c r="G275" s="16">
        <v>41255.949999999997</v>
      </c>
      <c r="H275" s="10">
        <f t="shared" si="20"/>
        <v>0.18376815144766145</v>
      </c>
      <c r="I275" s="9">
        <v>85669.41</v>
      </c>
      <c r="J275" s="10">
        <f t="shared" si="16"/>
        <v>0.38160093541202672</v>
      </c>
      <c r="K275" s="16">
        <v>223992.02</v>
      </c>
      <c r="L275" s="19">
        <f t="shared" si="19"/>
        <v>0.99773728285077945</v>
      </c>
    </row>
    <row r="276" spans="2:12" x14ac:dyDescent="0.25">
      <c r="B276" s="5" t="s">
        <v>198</v>
      </c>
      <c r="C276" s="6" t="s">
        <v>69</v>
      </c>
      <c r="D276" s="14" t="s">
        <v>553</v>
      </c>
      <c r="E276" s="15">
        <v>2607000</v>
      </c>
      <c r="F276" s="15">
        <v>1857200</v>
      </c>
      <c r="G276" s="16">
        <v>375850.01</v>
      </c>
      <c r="H276" s="10">
        <f t="shared" ref="H276:H296" si="21">G276/F276</f>
        <v>0.20237454770622443</v>
      </c>
      <c r="I276" s="9">
        <v>857934.32</v>
      </c>
      <c r="J276" s="10">
        <f t="shared" ref="J276:J296" si="22">I276/F276</f>
        <v>0.46195041998707731</v>
      </c>
      <c r="K276" s="16">
        <v>1770775.76</v>
      </c>
      <c r="L276" s="19">
        <f t="shared" ref="L276:L296" si="23">K276/F276</f>
        <v>0.95346530260607365</v>
      </c>
    </row>
    <row r="277" spans="2:12" x14ac:dyDescent="0.25">
      <c r="B277" s="5" t="s">
        <v>199</v>
      </c>
      <c r="C277" s="6" t="s">
        <v>69</v>
      </c>
      <c r="D277" s="14" t="s">
        <v>554</v>
      </c>
      <c r="E277" s="15">
        <v>6000</v>
      </c>
      <c r="F277" s="15">
        <v>13900</v>
      </c>
      <c r="G277" s="16">
        <v>1496.38</v>
      </c>
      <c r="H277" s="10">
        <f t="shared" si="21"/>
        <v>0.10765323741007195</v>
      </c>
      <c r="I277" s="9">
        <v>4474.33</v>
      </c>
      <c r="J277" s="10">
        <f t="shared" si="22"/>
        <v>0.32189424460431654</v>
      </c>
      <c r="K277" s="16">
        <v>5601.02</v>
      </c>
      <c r="L277" s="19">
        <f t="shared" si="23"/>
        <v>0.4029510791366907</v>
      </c>
    </row>
    <row r="278" spans="2:12" x14ac:dyDescent="0.25">
      <c r="B278" s="5" t="s">
        <v>200</v>
      </c>
      <c r="C278" s="6" t="s">
        <v>69</v>
      </c>
      <c r="D278" s="14" t="s">
        <v>555</v>
      </c>
      <c r="E278" s="15">
        <v>7200000</v>
      </c>
      <c r="F278" s="15">
        <v>8174690</v>
      </c>
      <c r="G278" s="16">
        <v>2486928.19</v>
      </c>
      <c r="H278" s="10">
        <f t="shared" si="21"/>
        <v>0.3042229356709551</v>
      </c>
      <c r="I278" s="9">
        <v>5156940.01</v>
      </c>
      <c r="J278" s="10">
        <f t="shared" si="22"/>
        <v>0.63084227169470641</v>
      </c>
      <c r="K278" s="16">
        <v>8161290.3099999996</v>
      </c>
      <c r="L278" s="19">
        <f t="shared" si="23"/>
        <v>0.99836083203155102</v>
      </c>
    </row>
    <row r="279" spans="2:12" x14ac:dyDescent="0.25">
      <c r="B279" s="5" t="s">
        <v>549</v>
      </c>
      <c r="C279" s="6" t="s">
        <v>69</v>
      </c>
      <c r="D279" s="14" t="s">
        <v>556</v>
      </c>
      <c r="E279" s="15">
        <v>5000</v>
      </c>
      <c r="F279" s="15">
        <v>4000</v>
      </c>
      <c r="G279" s="16">
        <v>0</v>
      </c>
      <c r="H279" s="10">
        <f t="shared" si="21"/>
        <v>0</v>
      </c>
      <c r="I279" s="9">
        <v>0</v>
      </c>
      <c r="J279" s="10">
        <f t="shared" si="22"/>
        <v>0</v>
      </c>
      <c r="K279" s="16">
        <v>0</v>
      </c>
      <c r="L279" s="19">
        <f t="shared" si="23"/>
        <v>0</v>
      </c>
    </row>
    <row r="280" spans="2:12" x14ac:dyDescent="0.25">
      <c r="B280" s="5" t="s">
        <v>201</v>
      </c>
      <c r="C280" s="6" t="s">
        <v>69</v>
      </c>
      <c r="D280" s="14" t="s">
        <v>557</v>
      </c>
      <c r="E280" s="15">
        <v>55100</v>
      </c>
      <c r="F280" s="15">
        <v>120000</v>
      </c>
      <c r="G280" s="16">
        <v>0</v>
      </c>
      <c r="H280" s="10">
        <f t="shared" si="21"/>
        <v>0</v>
      </c>
      <c r="I280" s="9">
        <v>10185</v>
      </c>
      <c r="J280" s="10">
        <f t="shared" si="22"/>
        <v>8.4875000000000006E-2</v>
      </c>
      <c r="K280" s="16">
        <v>104218.14</v>
      </c>
      <c r="L280" s="19">
        <f t="shared" si="23"/>
        <v>0.86848449999999999</v>
      </c>
    </row>
    <row r="281" spans="2:12" x14ac:dyDescent="0.25">
      <c r="B281" s="5" t="s">
        <v>202</v>
      </c>
      <c r="C281" s="6" t="s">
        <v>69</v>
      </c>
      <c r="D281" s="14" t="s">
        <v>558</v>
      </c>
      <c r="E281" s="15">
        <v>27000</v>
      </c>
      <c r="F281" s="15">
        <v>9000</v>
      </c>
      <c r="G281" s="16">
        <v>0</v>
      </c>
      <c r="H281" s="10">
        <f t="shared" si="21"/>
        <v>0</v>
      </c>
      <c r="I281" s="9">
        <v>0</v>
      </c>
      <c r="J281" s="10">
        <f t="shared" si="22"/>
        <v>0</v>
      </c>
      <c r="K281" s="16">
        <v>390</v>
      </c>
      <c r="L281" s="19">
        <f t="shared" si="23"/>
        <v>4.3333333333333335E-2</v>
      </c>
    </row>
    <row r="282" spans="2:12" x14ac:dyDescent="0.25">
      <c r="B282" s="5" t="s">
        <v>204</v>
      </c>
      <c r="C282" s="6" t="s">
        <v>69</v>
      </c>
      <c r="D282" s="14" t="s">
        <v>559</v>
      </c>
      <c r="E282" s="15">
        <v>84500</v>
      </c>
      <c r="F282" s="15">
        <v>202500</v>
      </c>
      <c r="G282" s="16">
        <v>15794.63</v>
      </c>
      <c r="H282" s="10">
        <f t="shared" si="21"/>
        <v>7.7998172839506164E-2</v>
      </c>
      <c r="I282" s="9">
        <v>60394.400000000001</v>
      </c>
      <c r="J282" s="10">
        <f t="shared" si="22"/>
        <v>0.29824395061728398</v>
      </c>
      <c r="K282" s="16">
        <v>124738.55</v>
      </c>
      <c r="L282" s="19">
        <f t="shared" si="23"/>
        <v>0.6159928395061729</v>
      </c>
    </row>
    <row r="283" spans="2:12" x14ac:dyDescent="0.25">
      <c r="B283" s="5" t="s">
        <v>205</v>
      </c>
      <c r="C283" s="6" t="s">
        <v>69</v>
      </c>
      <c r="D283" s="14" t="s">
        <v>560</v>
      </c>
      <c r="E283" s="15">
        <v>2915600</v>
      </c>
      <c r="F283" s="15">
        <v>3293280</v>
      </c>
      <c r="G283" s="16">
        <v>987079.06</v>
      </c>
      <c r="H283" s="10">
        <f t="shared" si="21"/>
        <v>0.29972521619783316</v>
      </c>
      <c r="I283" s="9">
        <v>2113805.6800000002</v>
      </c>
      <c r="J283" s="10">
        <f t="shared" si="22"/>
        <v>0.64185422435990869</v>
      </c>
      <c r="K283" s="16">
        <v>3202033.09</v>
      </c>
      <c r="L283" s="19">
        <f t="shared" si="23"/>
        <v>0.97229299968420535</v>
      </c>
    </row>
    <row r="284" spans="2:12" x14ac:dyDescent="0.25">
      <c r="B284" s="5" t="s">
        <v>206</v>
      </c>
      <c r="C284" s="6" t="s">
        <v>69</v>
      </c>
      <c r="D284" s="14" t="s">
        <v>561</v>
      </c>
      <c r="E284" s="15">
        <v>270000</v>
      </c>
      <c r="F284" s="15">
        <v>273000</v>
      </c>
      <c r="G284" s="16">
        <v>78055.13</v>
      </c>
      <c r="H284" s="10">
        <f t="shared" si="21"/>
        <v>0.28591622710622711</v>
      </c>
      <c r="I284" s="9">
        <v>161044.54999999999</v>
      </c>
      <c r="J284" s="10">
        <f t="shared" si="22"/>
        <v>0.58990677655677648</v>
      </c>
      <c r="K284" s="16">
        <v>268126.96999999997</v>
      </c>
      <c r="L284" s="19">
        <f t="shared" si="23"/>
        <v>0.9821500732600732</v>
      </c>
    </row>
    <row r="285" spans="2:12" x14ac:dyDescent="0.25">
      <c r="B285" s="5" t="s">
        <v>207</v>
      </c>
      <c r="C285" s="6" t="s">
        <v>69</v>
      </c>
      <c r="D285" s="14" t="s">
        <v>562</v>
      </c>
      <c r="E285" s="15">
        <v>240000</v>
      </c>
      <c r="F285" s="15">
        <v>490000</v>
      </c>
      <c r="G285" s="16">
        <v>137194.57</v>
      </c>
      <c r="H285" s="10">
        <f t="shared" si="21"/>
        <v>0.27998891836734696</v>
      </c>
      <c r="I285" s="9">
        <v>273852.3</v>
      </c>
      <c r="J285" s="10">
        <f t="shared" si="22"/>
        <v>0.55888224489795912</v>
      </c>
      <c r="K285" s="16">
        <v>394332.9</v>
      </c>
      <c r="L285" s="19">
        <f t="shared" si="23"/>
        <v>0.80476102040816333</v>
      </c>
    </row>
    <row r="286" spans="2:12" x14ac:dyDescent="0.25">
      <c r="B286" s="5" t="s">
        <v>208</v>
      </c>
      <c r="C286" s="6" t="s">
        <v>69</v>
      </c>
      <c r="D286" s="14" t="s">
        <v>563</v>
      </c>
      <c r="E286" s="15">
        <v>547000</v>
      </c>
      <c r="F286" s="15">
        <v>733000</v>
      </c>
      <c r="G286" s="16">
        <v>170455.97</v>
      </c>
      <c r="H286" s="10">
        <f t="shared" si="21"/>
        <v>0.23254566166439292</v>
      </c>
      <c r="I286" s="9">
        <v>379381.56</v>
      </c>
      <c r="J286" s="10">
        <f t="shared" si="22"/>
        <v>0.51757375170532061</v>
      </c>
      <c r="K286" s="16">
        <v>688947.83</v>
      </c>
      <c r="L286" s="19">
        <f t="shared" si="23"/>
        <v>0.93990154160982264</v>
      </c>
    </row>
    <row r="287" spans="2:12" x14ac:dyDescent="0.25">
      <c r="B287" s="5" t="s">
        <v>209</v>
      </c>
      <c r="C287" s="6" t="s">
        <v>69</v>
      </c>
      <c r="D287" s="14" t="s">
        <v>564</v>
      </c>
      <c r="E287" s="15">
        <v>100000</v>
      </c>
      <c r="F287" s="15">
        <v>104000</v>
      </c>
      <c r="G287" s="16">
        <v>28011.33</v>
      </c>
      <c r="H287" s="10">
        <f t="shared" si="21"/>
        <v>0.26933971153846153</v>
      </c>
      <c r="I287" s="9">
        <v>56703.09</v>
      </c>
      <c r="J287" s="10">
        <f t="shared" si="22"/>
        <v>0.54522201923076918</v>
      </c>
      <c r="K287" s="16">
        <v>95999.44</v>
      </c>
      <c r="L287" s="19">
        <f t="shared" si="23"/>
        <v>0.92307153846153844</v>
      </c>
    </row>
    <row r="288" spans="2:12" x14ac:dyDescent="0.25">
      <c r="B288" s="5" t="s">
        <v>210</v>
      </c>
      <c r="C288" s="6" t="s">
        <v>69</v>
      </c>
      <c r="D288" s="14" t="s">
        <v>565</v>
      </c>
      <c r="E288" s="15">
        <v>9000</v>
      </c>
      <c r="F288" s="15">
        <v>34000</v>
      </c>
      <c r="G288" s="16">
        <v>4065.81</v>
      </c>
      <c r="H288" s="10">
        <f t="shared" si="21"/>
        <v>0.11958264705882353</v>
      </c>
      <c r="I288" s="9">
        <v>11429.82</v>
      </c>
      <c r="J288" s="10">
        <f t="shared" si="22"/>
        <v>0.33617117647058825</v>
      </c>
      <c r="K288" s="16">
        <v>33801.71</v>
      </c>
      <c r="L288" s="19">
        <f t="shared" si="23"/>
        <v>0.99416794117647056</v>
      </c>
    </row>
    <row r="289" spans="2:12" x14ac:dyDescent="0.25">
      <c r="B289" s="5" t="s">
        <v>211</v>
      </c>
      <c r="C289" s="6" t="s">
        <v>69</v>
      </c>
      <c r="D289" s="14" t="s">
        <v>566</v>
      </c>
      <c r="E289" s="15">
        <v>45000</v>
      </c>
      <c r="F289" s="15">
        <v>15000</v>
      </c>
      <c r="G289" s="16">
        <v>1541.3</v>
      </c>
      <c r="H289" s="10">
        <f t="shared" si="21"/>
        <v>0.10275333333333334</v>
      </c>
      <c r="I289" s="9">
        <v>8911.23</v>
      </c>
      <c r="J289" s="10">
        <f t="shared" si="22"/>
        <v>0.594082</v>
      </c>
      <c r="K289" s="16">
        <v>10552.21</v>
      </c>
      <c r="L289" s="19">
        <f t="shared" si="23"/>
        <v>0.70348066666666664</v>
      </c>
    </row>
    <row r="290" spans="2:12" x14ac:dyDescent="0.25">
      <c r="B290" s="5" t="s">
        <v>212</v>
      </c>
      <c r="C290" s="6" t="s">
        <v>69</v>
      </c>
      <c r="D290" s="14" t="s">
        <v>567</v>
      </c>
      <c r="E290" s="15">
        <v>250000</v>
      </c>
      <c r="F290" s="15">
        <v>221583.6</v>
      </c>
      <c r="G290" s="16">
        <v>15920.42</v>
      </c>
      <c r="H290" s="10">
        <f t="shared" si="21"/>
        <v>7.1848367839497149E-2</v>
      </c>
      <c r="I290" s="9">
        <v>82111.89</v>
      </c>
      <c r="J290" s="10">
        <f t="shared" si="22"/>
        <v>0.37056844459608018</v>
      </c>
      <c r="K290" s="16">
        <v>214151.37</v>
      </c>
      <c r="L290" s="19">
        <f t="shared" si="23"/>
        <v>0.96645857364895227</v>
      </c>
    </row>
    <row r="291" spans="2:12" x14ac:dyDescent="0.25">
      <c r="B291" s="5" t="s">
        <v>213</v>
      </c>
      <c r="C291" s="6" t="s">
        <v>69</v>
      </c>
      <c r="D291" s="14" t="s">
        <v>568</v>
      </c>
      <c r="E291" s="15">
        <v>203000</v>
      </c>
      <c r="F291" s="15">
        <v>107100</v>
      </c>
      <c r="G291" s="16">
        <v>14549</v>
      </c>
      <c r="H291" s="10">
        <f t="shared" si="21"/>
        <v>0.13584500466853408</v>
      </c>
      <c r="I291" s="9">
        <v>76682.179999999993</v>
      </c>
      <c r="J291" s="10">
        <f t="shared" si="22"/>
        <v>0.71598674136321183</v>
      </c>
      <c r="K291" s="16">
        <v>106353.27</v>
      </c>
      <c r="L291" s="19">
        <f t="shared" si="23"/>
        <v>0.99302773109243703</v>
      </c>
    </row>
    <row r="292" spans="2:12" x14ac:dyDescent="0.25">
      <c r="B292" s="5" t="s">
        <v>214</v>
      </c>
      <c r="C292" s="6" t="s">
        <v>69</v>
      </c>
      <c r="D292" s="14" t="s">
        <v>569</v>
      </c>
      <c r="E292" s="15">
        <v>35000</v>
      </c>
      <c r="F292" s="15">
        <v>33750</v>
      </c>
      <c r="G292" s="16">
        <v>11322</v>
      </c>
      <c r="H292" s="10">
        <f t="shared" si="21"/>
        <v>0.33546666666666669</v>
      </c>
      <c r="I292" s="9">
        <v>16250.22</v>
      </c>
      <c r="J292" s="10">
        <f t="shared" si="22"/>
        <v>0.48148799999999997</v>
      </c>
      <c r="K292" s="16">
        <v>29584.63</v>
      </c>
      <c r="L292" s="19">
        <f t="shared" si="23"/>
        <v>0.87658162962962971</v>
      </c>
    </row>
    <row r="293" spans="2:12" x14ac:dyDescent="0.25">
      <c r="B293" s="5" t="s">
        <v>550</v>
      </c>
      <c r="C293" s="6" t="s">
        <v>69</v>
      </c>
      <c r="D293" s="14" t="s">
        <v>570</v>
      </c>
      <c r="E293" s="15">
        <v>10000</v>
      </c>
      <c r="F293" s="15">
        <v>7100</v>
      </c>
      <c r="G293" s="16">
        <v>1882.8</v>
      </c>
      <c r="H293" s="10">
        <f t="shared" si="21"/>
        <v>0.26518309859154932</v>
      </c>
      <c r="I293" s="9">
        <v>3330.54</v>
      </c>
      <c r="J293" s="10">
        <f t="shared" si="22"/>
        <v>0.46909014084507039</v>
      </c>
      <c r="K293" s="16">
        <v>3830.54</v>
      </c>
      <c r="L293" s="19">
        <f t="shared" si="23"/>
        <v>0.53951267605633801</v>
      </c>
    </row>
    <row r="294" spans="2:12" x14ac:dyDescent="0.25">
      <c r="B294" s="5" t="s">
        <v>551</v>
      </c>
      <c r="C294" s="6" t="s">
        <v>69</v>
      </c>
      <c r="D294" s="14" t="s">
        <v>571</v>
      </c>
      <c r="E294" s="15">
        <v>335000</v>
      </c>
      <c r="F294" s="15">
        <v>335000</v>
      </c>
      <c r="G294" s="16">
        <v>78854.53</v>
      </c>
      <c r="H294" s="10">
        <f t="shared" si="21"/>
        <v>0.2353866567164179</v>
      </c>
      <c r="I294" s="9">
        <v>200675.23</v>
      </c>
      <c r="J294" s="10">
        <f t="shared" si="22"/>
        <v>0.59903053731343292</v>
      </c>
      <c r="K294" s="16">
        <v>302809.74</v>
      </c>
      <c r="L294" s="19">
        <f t="shared" si="23"/>
        <v>0.90390967164179103</v>
      </c>
    </row>
    <row r="295" spans="2:12" x14ac:dyDescent="0.25">
      <c r="B295" s="5" t="s">
        <v>552</v>
      </c>
      <c r="C295" s="6" t="s">
        <v>69</v>
      </c>
      <c r="D295" s="14" t="s">
        <v>571</v>
      </c>
      <c r="E295" s="15">
        <v>152000</v>
      </c>
      <c r="F295" s="15">
        <v>139010</v>
      </c>
      <c r="G295" s="16">
        <v>14404.2</v>
      </c>
      <c r="H295" s="10">
        <f t="shared" si="21"/>
        <v>0.10361988346162147</v>
      </c>
      <c r="I295" s="9">
        <v>66615.75</v>
      </c>
      <c r="J295" s="10">
        <f t="shared" si="22"/>
        <v>0.47921552406301704</v>
      </c>
      <c r="K295" s="16">
        <v>111660.75</v>
      </c>
      <c r="L295" s="19">
        <f t="shared" si="23"/>
        <v>0.80325695993094026</v>
      </c>
    </row>
    <row r="296" spans="2:12" x14ac:dyDescent="0.25">
      <c r="B296" s="5" t="s">
        <v>572</v>
      </c>
      <c r="C296" s="6" t="s">
        <v>69</v>
      </c>
      <c r="D296" s="14" t="s">
        <v>573</v>
      </c>
      <c r="E296" s="15">
        <v>60000</v>
      </c>
      <c r="F296" s="15">
        <v>90000</v>
      </c>
      <c r="G296" s="16">
        <v>19889.759999999998</v>
      </c>
      <c r="H296" s="10">
        <f t="shared" si="21"/>
        <v>0.22099733333333332</v>
      </c>
      <c r="I296" s="9">
        <v>38028.400000000001</v>
      </c>
      <c r="J296" s="10">
        <f t="shared" si="22"/>
        <v>0.42253777777777779</v>
      </c>
      <c r="K296" s="16">
        <v>71972.490000000005</v>
      </c>
      <c r="L296" s="19">
        <f t="shared" si="23"/>
        <v>0.7996943333333334</v>
      </c>
    </row>
    <row r="297" spans="2:12" ht="16.5" thickBot="1" x14ac:dyDescent="0.3">
      <c r="B297" s="32" t="s">
        <v>215</v>
      </c>
      <c r="C297" s="33"/>
      <c r="D297" s="34"/>
      <c r="E297" s="11">
        <f>SUM(E139:E296)</f>
        <v>184805060</v>
      </c>
      <c r="F297" s="11">
        <f>SUM(F139:F296)</f>
        <v>199249452.75999999</v>
      </c>
      <c r="G297" s="11">
        <f>SUM(G139:G296)</f>
        <v>62270387.189999998</v>
      </c>
      <c r="H297" s="12">
        <f t="shared" si="20"/>
        <v>0.31252475892621867</v>
      </c>
      <c r="I297" s="11">
        <f>SUM(I139:I296)</f>
        <v>117540304.48000002</v>
      </c>
      <c r="J297" s="12">
        <f t="shared" si="16"/>
        <v>0.58991531897244254</v>
      </c>
      <c r="K297" s="13">
        <f>SUM(K139:K296)</f>
        <v>185651901.6500001</v>
      </c>
      <c r="L297" s="20">
        <f t="shared" si="19"/>
        <v>0.93175614325837863</v>
      </c>
    </row>
    <row r="298" spans="2:12" ht="16.5" thickBot="1" x14ac:dyDescent="0.3"/>
    <row r="299" spans="2:12" x14ac:dyDescent="0.25">
      <c r="B299" s="35" t="s">
        <v>3</v>
      </c>
      <c r="C299" s="37" t="s">
        <v>4</v>
      </c>
      <c r="D299" s="40" t="s">
        <v>5</v>
      </c>
      <c r="E299" s="40" t="s">
        <v>6</v>
      </c>
      <c r="F299" s="40" t="s">
        <v>7</v>
      </c>
      <c r="G299" s="28" t="s">
        <v>8</v>
      </c>
      <c r="H299" s="28"/>
      <c r="I299" s="28"/>
      <c r="J299" s="28"/>
      <c r="K299" s="28"/>
      <c r="L299" s="29"/>
    </row>
    <row r="300" spans="2:12" x14ac:dyDescent="0.25">
      <c r="B300" s="36"/>
      <c r="C300" s="38"/>
      <c r="D300" s="41"/>
      <c r="E300" s="41"/>
      <c r="F300" s="41"/>
      <c r="G300" s="30" t="s">
        <v>9</v>
      </c>
      <c r="H300" s="30"/>
      <c r="I300" s="30" t="s">
        <v>10</v>
      </c>
      <c r="J300" s="30"/>
      <c r="K300" s="30" t="s">
        <v>11</v>
      </c>
      <c r="L300" s="31"/>
    </row>
    <row r="301" spans="2:12" x14ac:dyDescent="0.25">
      <c r="B301" s="36"/>
      <c r="C301" s="39"/>
      <c r="D301" s="41"/>
      <c r="E301" s="41"/>
      <c r="F301" s="41"/>
      <c r="G301" s="30"/>
      <c r="H301" s="30"/>
      <c r="I301" s="30"/>
      <c r="J301" s="30"/>
      <c r="K301" s="30"/>
      <c r="L301" s="31"/>
    </row>
    <row r="302" spans="2:12" x14ac:dyDescent="0.25">
      <c r="B302" s="5" t="s">
        <v>216</v>
      </c>
      <c r="C302" s="6" t="s">
        <v>217</v>
      </c>
      <c r="D302" s="7" t="s">
        <v>218</v>
      </c>
      <c r="E302" s="8">
        <v>300000</v>
      </c>
      <c r="F302" s="8">
        <v>1</v>
      </c>
      <c r="G302" s="9">
        <v>0</v>
      </c>
      <c r="H302" s="10">
        <f>G302/F302</f>
        <v>0</v>
      </c>
      <c r="I302" s="9">
        <v>0</v>
      </c>
      <c r="J302" s="10">
        <f>I302/F302</f>
        <v>0</v>
      </c>
      <c r="K302" s="9">
        <v>0</v>
      </c>
      <c r="L302" s="19">
        <f t="shared" ref="L302:L305" si="24">K302/F302</f>
        <v>0</v>
      </c>
    </row>
    <row r="303" spans="2:12" ht="16.5" thickBot="1" x14ac:dyDescent="0.3">
      <c r="B303" s="32" t="s">
        <v>219</v>
      </c>
      <c r="C303" s="33"/>
      <c r="D303" s="34"/>
      <c r="E303" s="11">
        <f>SUM(E302:E302)</f>
        <v>300000</v>
      </c>
      <c r="F303" s="11">
        <f>SUM(F302:F302)</f>
        <v>1</v>
      </c>
      <c r="G303" s="11">
        <f>SUM(G302:G302)</f>
        <v>0</v>
      </c>
      <c r="H303" s="12">
        <f t="shared" ref="H303" si="25">G303/F303</f>
        <v>0</v>
      </c>
      <c r="I303" s="11">
        <f>SUM(I302:I302)</f>
        <v>0</v>
      </c>
      <c r="J303" s="12">
        <f t="shared" ref="J303" si="26">I303/F303</f>
        <v>0</v>
      </c>
      <c r="K303" s="11">
        <f>SUM(K302:K302)</f>
        <v>0</v>
      </c>
      <c r="L303" s="20">
        <f t="shared" si="24"/>
        <v>0</v>
      </c>
    </row>
    <row r="304" spans="2:12" ht="16.5" thickBot="1" x14ac:dyDescent="0.3"/>
    <row r="305" spans="2:12" ht="16.5" thickBot="1" x14ac:dyDescent="0.3">
      <c r="B305" s="25" t="s">
        <v>577</v>
      </c>
      <c r="C305" s="26"/>
      <c r="D305" s="27"/>
      <c r="E305" s="17">
        <f>E42+E134+E297+E303</f>
        <v>230000000</v>
      </c>
      <c r="F305" s="17">
        <f>F42+F134+F297+F303</f>
        <v>246903780.94999999</v>
      </c>
      <c r="G305" s="17">
        <f>G42+G134+G297+G303</f>
        <v>69600742.890000001</v>
      </c>
      <c r="H305" s="18">
        <f t="shared" ref="H305" si="27">G305/F305</f>
        <v>0.28189419628245677</v>
      </c>
      <c r="I305" s="17">
        <f>I42+I134+I297+I303</f>
        <v>134268343.50000003</v>
      </c>
      <c r="J305" s="18">
        <f t="shared" ref="J305" si="28">I305/F305</f>
        <v>0.54380837338084531</v>
      </c>
      <c r="K305" s="17">
        <f>K42+K134+K297+K303</f>
        <v>211773353.82000008</v>
      </c>
      <c r="L305" s="21">
        <f t="shared" si="24"/>
        <v>0.85771612328158675</v>
      </c>
    </row>
    <row r="308" spans="2:12" ht="16.5" thickBot="1" x14ac:dyDescent="0.3"/>
    <row r="309" spans="2:12" ht="16.5" thickBot="1" x14ac:dyDescent="0.3">
      <c r="B309" s="42" t="s">
        <v>220</v>
      </c>
      <c r="C309" s="43"/>
      <c r="D309" s="43"/>
      <c r="E309" s="43"/>
      <c r="F309" s="43"/>
      <c r="G309" s="43"/>
      <c r="H309" s="43"/>
      <c r="I309" s="43"/>
      <c r="J309" s="43"/>
      <c r="K309" s="43"/>
      <c r="L309" s="44"/>
    </row>
    <row r="310" spans="2:12" ht="16.5" thickBot="1" x14ac:dyDescent="0.3"/>
    <row r="311" spans="2:12" x14ac:dyDescent="0.25">
      <c r="B311" s="35" t="s">
        <v>3</v>
      </c>
      <c r="C311" s="37" t="s">
        <v>4</v>
      </c>
      <c r="D311" s="40" t="s">
        <v>5</v>
      </c>
      <c r="E311" s="40" t="s">
        <v>6</v>
      </c>
      <c r="F311" s="40" t="s">
        <v>7</v>
      </c>
      <c r="G311" s="28" t="s">
        <v>8</v>
      </c>
      <c r="H311" s="28"/>
      <c r="I311" s="28"/>
      <c r="J311" s="28"/>
      <c r="K311" s="28"/>
      <c r="L311" s="29"/>
    </row>
    <row r="312" spans="2:12" x14ac:dyDescent="0.25">
      <c r="B312" s="36"/>
      <c r="C312" s="38"/>
      <c r="D312" s="41"/>
      <c r="E312" s="41"/>
      <c r="F312" s="41"/>
      <c r="G312" s="30" t="s">
        <v>9</v>
      </c>
      <c r="H312" s="30"/>
      <c r="I312" s="30" t="s">
        <v>10</v>
      </c>
      <c r="J312" s="30"/>
      <c r="K312" s="30" t="s">
        <v>11</v>
      </c>
      <c r="L312" s="31"/>
    </row>
    <row r="313" spans="2:12" x14ac:dyDescent="0.25">
      <c r="B313" s="36"/>
      <c r="C313" s="39"/>
      <c r="D313" s="41"/>
      <c r="E313" s="41"/>
      <c r="F313" s="41"/>
      <c r="G313" s="30"/>
      <c r="H313" s="30"/>
      <c r="I313" s="30"/>
      <c r="J313" s="30"/>
      <c r="K313" s="30"/>
      <c r="L313" s="31"/>
    </row>
    <row r="314" spans="2:12" x14ac:dyDescent="0.25">
      <c r="B314" s="5" t="s">
        <v>19</v>
      </c>
      <c r="C314" s="6" t="s">
        <v>13</v>
      </c>
      <c r="D314" s="7" t="s">
        <v>233</v>
      </c>
      <c r="E314" s="8">
        <v>19997000</v>
      </c>
      <c r="F314" s="8">
        <v>24917000</v>
      </c>
      <c r="G314" s="9">
        <v>6677427.29</v>
      </c>
      <c r="H314" s="10">
        <f t="shared" ref="H314:H315" si="29">G314/F314</f>
        <v>0.26798680780190232</v>
      </c>
      <c r="I314" s="9">
        <v>14394484.48</v>
      </c>
      <c r="J314" s="10">
        <f t="shared" ref="J314:J315" si="30">I314/F314</f>
        <v>0.57769733435004211</v>
      </c>
      <c r="K314" s="9">
        <v>22789994.469999999</v>
      </c>
      <c r="L314" s="19">
        <f t="shared" ref="L314:L315" si="31">K314/F314</f>
        <v>0.91463637155355781</v>
      </c>
    </row>
    <row r="315" spans="2:12" ht="16.5" thickBot="1" x14ac:dyDescent="0.3">
      <c r="B315" s="32" t="s">
        <v>37</v>
      </c>
      <c r="C315" s="33"/>
      <c r="D315" s="34"/>
      <c r="E315" s="11">
        <f>SUM(E314:E314)</f>
        <v>19997000</v>
      </c>
      <c r="F315" s="11">
        <f>SUM(F314:F314)</f>
        <v>24917000</v>
      </c>
      <c r="G315" s="11">
        <f>SUM(G314:G314)</f>
        <v>6677427.29</v>
      </c>
      <c r="H315" s="12">
        <f t="shared" si="29"/>
        <v>0.26798680780190232</v>
      </c>
      <c r="I315" s="11">
        <f>SUM(I314:I314)</f>
        <v>14394484.48</v>
      </c>
      <c r="J315" s="12">
        <f t="shared" si="30"/>
        <v>0.57769733435004211</v>
      </c>
      <c r="K315" s="11">
        <f>SUM(K314:K314)</f>
        <v>22789994.469999999</v>
      </c>
      <c r="L315" s="20">
        <f t="shared" si="31"/>
        <v>0.91463637155355781</v>
      </c>
    </row>
    <row r="316" spans="2:12" ht="16.5" thickBot="1" x14ac:dyDescent="0.3"/>
    <row r="317" spans="2:12" x14ac:dyDescent="0.25">
      <c r="B317" s="35" t="s">
        <v>3</v>
      </c>
      <c r="C317" s="37" t="s">
        <v>4</v>
      </c>
      <c r="D317" s="40" t="s">
        <v>5</v>
      </c>
      <c r="E317" s="40" t="s">
        <v>6</v>
      </c>
      <c r="F317" s="40" t="s">
        <v>7</v>
      </c>
      <c r="G317" s="28" t="s">
        <v>8</v>
      </c>
      <c r="H317" s="28"/>
      <c r="I317" s="28"/>
      <c r="J317" s="28"/>
      <c r="K317" s="28"/>
      <c r="L317" s="29"/>
    </row>
    <row r="318" spans="2:12" x14ac:dyDescent="0.25">
      <c r="B318" s="36"/>
      <c r="C318" s="38"/>
      <c r="D318" s="41"/>
      <c r="E318" s="41"/>
      <c r="F318" s="41"/>
      <c r="G318" s="30" t="s">
        <v>9</v>
      </c>
      <c r="H318" s="30"/>
      <c r="I318" s="30" t="s">
        <v>10</v>
      </c>
      <c r="J318" s="30"/>
      <c r="K318" s="30" t="s">
        <v>11</v>
      </c>
      <c r="L318" s="31"/>
    </row>
    <row r="319" spans="2:12" x14ac:dyDescent="0.25">
      <c r="B319" s="36"/>
      <c r="C319" s="39"/>
      <c r="D319" s="41"/>
      <c r="E319" s="41"/>
      <c r="F319" s="41"/>
      <c r="G319" s="30"/>
      <c r="H319" s="30"/>
      <c r="I319" s="30"/>
      <c r="J319" s="30"/>
      <c r="K319" s="30"/>
      <c r="L319" s="31"/>
    </row>
    <row r="320" spans="2:12" x14ac:dyDescent="0.25">
      <c r="B320" s="5" t="s">
        <v>85</v>
      </c>
      <c r="C320" s="6" t="s">
        <v>69</v>
      </c>
      <c r="D320" s="7" t="s">
        <v>435</v>
      </c>
      <c r="E320" s="8">
        <v>3000</v>
      </c>
      <c r="F320" s="8">
        <v>3000</v>
      </c>
      <c r="G320" s="9">
        <v>0</v>
      </c>
      <c r="H320" s="10">
        <f t="shared" ref="H320:H321" si="32">G320/F320</f>
        <v>0</v>
      </c>
      <c r="I320" s="9">
        <v>0</v>
      </c>
      <c r="J320" s="10">
        <f t="shared" ref="J320:J321" si="33">I320/F320</f>
        <v>0</v>
      </c>
      <c r="K320" s="9">
        <v>0</v>
      </c>
      <c r="L320" s="19">
        <f t="shared" ref="L320:L321" si="34">K320/F320</f>
        <v>0</v>
      </c>
    </row>
    <row r="321" spans="2:12" ht="16.5" thickBot="1" x14ac:dyDescent="0.3">
      <c r="B321" s="32" t="s">
        <v>215</v>
      </c>
      <c r="C321" s="33"/>
      <c r="D321" s="34"/>
      <c r="E321" s="11">
        <f>SUM(E320:E320)</f>
        <v>3000</v>
      </c>
      <c r="F321" s="11">
        <f>SUM(F320:F320)</f>
        <v>3000</v>
      </c>
      <c r="G321" s="11">
        <f>SUM(G320:G320)</f>
        <v>0</v>
      </c>
      <c r="H321" s="12">
        <f t="shared" si="32"/>
        <v>0</v>
      </c>
      <c r="I321" s="11">
        <f>SUM(I320:I320)</f>
        <v>0</v>
      </c>
      <c r="J321" s="12">
        <f t="shared" si="33"/>
        <v>0</v>
      </c>
      <c r="K321" s="11">
        <f>SUM(K320:K320)</f>
        <v>0</v>
      </c>
      <c r="L321" s="20">
        <f t="shared" si="34"/>
        <v>0</v>
      </c>
    </row>
    <row r="322" spans="2:12" ht="16.5" thickBot="1" x14ac:dyDescent="0.3"/>
    <row r="323" spans="2:12" x14ac:dyDescent="0.25">
      <c r="B323" s="35" t="s">
        <v>3</v>
      </c>
      <c r="C323" s="37" t="s">
        <v>4</v>
      </c>
      <c r="D323" s="40" t="s">
        <v>5</v>
      </c>
      <c r="E323" s="40" t="s">
        <v>6</v>
      </c>
      <c r="F323" s="40" t="s">
        <v>7</v>
      </c>
      <c r="G323" s="28" t="s">
        <v>8</v>
      </c>
      <c r="H323" s="28"/>
      <c r="I323" s="28"/>
      <c r="J323" s="28"/>
      <c r="K323" s="28"/>
      <c r="L323" s="29"/>
    </row>
    <row r="324" spans="2:12" x14ac:dyDescent="0.25">
      <c r="B324" s="36"/>
      <c r="C324" s="38"/>
      <c r="D324" s="41"/>
      <c r="E324" s="41"/>
      <c r="F324" s="41"/>
      <c r="G324" s="30" t="s">
        <v>9</v>
      </c>
      <c r="H324" s="30"/>
      <c r="I324" s="30" t="s">
        <v>10</v>
      </c>
      <c r="J324" s="30"/>
      <c r="K324" s="30" t="s">
        <v>11</v>
      </c>
      <c r="L324" s="31"/>
    </row>
    <row r="325" spans="2:12" x14ac:dyDescent="0.25">
      <c r="B325" s="36"/>
      <c r="C325" s="39"/>
      <c r="D325" s="41"/>
      <c r="E325" s="41"/>
      <c r="F325" s="41"/>
      <c r="G325" s="30"/>
      <c r="H325" s="30"/>
      <c r="I325" s="30"/>
      <c r="J325" s="30"/>
      <c r="K325" s="30"/>
      <c r="L325" s="31"/>
    </row>
    <row r="326" spans="2:12" x14ac:dyDescent="0.25">
      <c r="B326" s="5" t="s">
        <v>223</v>
      </c>
      <c r="C326" s="6" t="s">
        <v>217</v>
      </c>
      <c r="D326" s="7" t="s">
        <v>574</v>
      </c>
      <c r="E326" s="8">
        <v>23000000</v>
      </c>
      <c r="F326" s="8">
        <v>18080000</v>
      </c>
      <c r="G326" s="9">
        <v>0</v>
      </c>
      <c r="H326" s="10">
        <f>G326/F326</f>
        <v>0</v>
      </c>
      <c r="I326" s="9">
        <v>0</v>
      </c>
      <c r="J326" s="10">
        <f>I326/F326</f>
        <v>0</v>
      </c>
      <c r="K326" s="9"/>
      <c r="L326" s="19">
        <f t="shared" ref="L326:L327" si="35">K326/F326</f>
        <v>0</v>
      </c>
    </row>
    <row r="327" spans="2:12" ht="16.5" thickBot="1" x14ac:dyDescent="0.3">
      <c r="B327" s="32" t="s">
        <v>219</v>
      </c>
      <c r="C327" s="33"/>
      <c r="D327" s="34"/>
      <c r="E327" s="11">
        <f>SUM(E326:E326)</f>
        <v>23000000</v>
      </c>
      <c r="F327" s="11">
        <f>SUM(F326:F326)</f>
        <v>18080000</v>
      </c>
      <c r="G327" s="11">
        <f>SUM(G326:G326)</f>
        <v>0</v>
      </c>
      <c r="H327" s="12">
        <f t="shared" ref="H327" si="36">G327/F327</f>
        <v>0</v>
      </c>
      <c r="I327" s="11">
        <f>SUM(I326:I326)</f>
        <v>0</v>
      </c>
      <c r="J327" s="12">
        <f t="shared" ref="J327" si="37">I327/F327</f>
        <v>0</v>
      </c>
      <c r="K327" s="11">
        <f>SUM(K326:K326)</f>
        <v>0</v>
      </c>
      <c r="L327" s="20">
        <f t="shared" si="35"/>
        <v>0</v>
      </c>
    </row>
    <row r="328" spans="2:12" ht="16.5" thickBot="1" x14ac:dyDescent="0.3"/>
    <row r="329" spans="2:12" ht="16.5" thickBot="1" x14ac:dyDescent="0.3">
      <c r="B329" s="25" t="s">
        <v>578</v>
      </c>
      <c r="C329" s="26"/>
      <c r="D329" s="27"/>
      <c r="E329" s="17">
        <f>E315+E321+E327</f>
        <v>43000000</v>
      </c>
      <c r="F329" s="17">
        <f>F315+F321+F327</f>
        <v>43000000</v>
      </c>
      <c r="G329" s="17">
        <f>G315+G321+G327</f>
        <v>6677427.29</v>
      </c>
      <c r="H329" s="18">
        <f t="shared" ref="H329" si="38">G329/F329</f>
        <v>0.15528900674418605</v>
      </c>
      <c r="I329" s="17">
        <f>I315+I321+I327</f>
        <v>14394484.48</v>
      </c>
      <c r="J329" s="18">
        <f t="shared" ref="J329" si="39">I329/F329</f>
        <v>0.33475545302325582</v>
      </c>
      <c r="K329" s="17">
        <f>K315+K321+K327</f>
        <v>22789994.469999999</v>
      </c>
      <c r="L329" s="21">
        <f>K329/F329</f>
        <v>0.52999987139534877</v>
      </c>
    </row>
    <row r="332" spans="2:12" ht="16.5" thickBot="1" x14ac:dyDescent="0.3"/>
    <row r="333" spans="2:12" ht="16.5" thickBot="1" x14ac:dyDescent="0.3">
      <c r="B333" s="25" t="s">
        <v>224</v>
      </c>
      <c r="C333" s="26"/>
      <c r="D333" s="27"/>
      <c r="E333" s="17">
        <f>E305+E329</f>
        <v>273000000</v>
      </c>
      <c r="F333" s="17">
        <f>F305+F329</f>
        <v>289903780.94999999</v>
      </c>
      <c r="G333" s="17">
        <f>G305+G329</f>
        <v>76278170.180000007</v>
      </c>
      <c r="H333" s="18">
        <f t="shared" ref="H333" si="40">G333/F333</f>
        <v>0.26311547207159669</v>
      </c>
      <c r="I333" s="17">
        <f>I305+I329</f>
        <v>148662827.98000002</v>
      </c>
      <c r="J333" s="18">
        <f t="shared" ref="J333" si="41">I333/F333</f>
        <v>0.51280058332747325</v>
      </c>
      <c r="K333" s="17">
        <f>K305+K329</f>
        <v>234563348.29000008</v>
      </c>
      <c r="L333" s="21">
        <f>K333/F333</f>
        <v>0.8091075857008414</v>
      </c>
    </row>
  </sheetData>
  <mergeCells count="79">
    <mergeCell ref="B1:L1"/>
    <mergeCell ref="B2:L2"/>
    <mergeCell ref="B3:L3"/>
    <mergeCell ref="B4:L4"/>
    <mergeCell ref="B6:L6"/>
    <mergeCell ref="G8:L8"/>
    <mergeCell ref="G9:H10"/>
    <mergeCell ref="I9:J10"/>
    <mergeCell ref="K9:L10"/>
    <mergeCell ref="B42:D42"/>
    <mergeCell ref="B8:B10"/>
    <mergeCell ref="C8:C10"/>
    <mergeCell ref="D8:D10"/>
    <mergeCell ref="E8:E10"/>
    <mergeCell ref="F8:F10"/>
    <mergeCell ref="G44:L44"/>
    <mergeCell ref="G45:H46"/>
    <mergeCell ref="I45:J46"/>
    <mergeCell ref="K45:L46"/>
    <mergeCell ref="B134:D134"/>
    <mergeCell ref="B44:B46"/>
    <mergeCell ref="C44:C46"/>
    <mergeCell ref="D44:D46"/>
    <mergeCell ref="E44:E46"/>
    <mergeCell ref="F44:F46"/>
    <mergeCell ref="B305:D305"/>
    <mergeCell ref="G136:L136"/>
    <mergeCell ref="G137:H138"/>
    <mergeCell ref="I137:J138"/>
    <mergeCell ref="K137:L138"/>
    <mergeCell ref="B297:D297"/>
    <mergeCell ref="B299:B301"/>
    <mergeCell ref="C299:C301"/>
    <mergeCell ref="D299:D301"/>
    <mergeCell ref="E299:E301"/>
    <mergeCell ref="F299:F301"/>
    <mergeCell ref="B136:B138"/>
    <mergeCell ref="C136:C138"/>
    <mergeCell ref="D136:D138"/>
    <mergeCell ref="E136:E138"/>
    <mergeCell ref="F136:F138"/>
    <mergeCell ref="G299:L299"/>
    <mergeCell ref="G300:H301"/>
    <mergeCell ref="I300:J301"/>
    <mergeCell ref="K300:L301"/>
    <mergeCell ref="B303:D303"/>
    <mergeCell ref="B309:L309"/>
    <mergeCell ref="B311:B313"/>
    <mergeCell ref="C311:C313"/>
    <mergeCell ref="D311:D313"/>
    <mergeCell ref="E311:E313"/>
    <mergeCell ref="F311:F313"/>
    <mergeCell ref="G311:L311"/>
    <mergeCell ref="G312:H313"/>
    <mergeCell ref="I312:J313"/>
    <mergeCell ref="K312:L313"/>
    <mergeCell ref="B315:D315"/>
    <mergeCell ref="B317:B319"/>
    <mergeCell ref="C317:C319"/>
    <mergeCell ref="D317:D319"/>
    <mergeCell ref="E317:E319"/>
    <mergeCell ref="G317:L317"/>
    <mergeCell ref="G318:H319"/>
    <mergeCell ref="I318:J319"/>
    <mergeCell ref="K318:L319"/>
    <mergeCell ref="B321:D321"/>
    <mergeCell ref="F317:F319"/>
    <mergeCell ref="B333:D333"/>
    <mergeCell ref="G323:L323"/>
    <mergeCell ref="G324:H325"/>
    <mergeCell ref="I324:J325"/>
    <mergeCell ref="K324:L325"/>
    <mergeCell ref="B327:D327"/>
    <mergeCell ref="B329:D329"/>
    <mergeCell ref="B323:B325"/>
    <mergeCell ref="C323:C325"/>
    <mergeCell ref="D323:D325"/>
    <mergeCell ref="E323:E325"/>
    <mergeCell ref="F323:F325"/>
  </mergeCells>
  <pageMargins left="0.511811024" right="0.511811024" top="0.78740157499999996" bottom="0.78740157499999996" header="0.31496062000000002" footer="0.3149606200000000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Ações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2018-09-17T13:14:50Z</cp:lastPrinted>
  <dcterms:created xsi:type="dcterms:W3CDTF">2017-10-07T11:55:35Z</dcterms:created>
  <dcterms:modified xsi:type="dcterms:W3CDTF">2019-01-16T16:48:42Z</dcterms:modified>
</cp:coreProperties>
</file>