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CONTABILIDADE\ADRIANO\Programas, Ações, Projetos, Obras\1º Quadrimestre\"/>
    </mc:Choice>
  </mc:AlternateContent>
  <bookViews>
    <workbookView xWindow="0" yWindow="0" windowWidth="24000" windowHeight="9735"/>
  </bookViews>
  <sheets>
    <sheet name="Programa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2" l="1"/>
  <c r="I45" i="2"/>
  <c r="G45" i="2"/>
  <c r="G35" i="2"/>
  <c r="I35" i="2"/>
  <c r="K35" i="2"/>
  <c r="G34" i="2"/>
  <c r="I34" i="2"/>
  <c r="K34" i="2"/>
  <c r="G33" i="2"/>
  <c r="I33" i="2"/>
  <c r="K33" i="2"/>
  <c r="G32" i="2"/>
  <c r="I32" i="2"/>
  <c r="K32" i="2"/>
  <c r="G31" i="2"/>
  <c r="I31" i="2"/>
  <c r="K31" i="2"/>
  <c r="G30" i="2"/>
  <c r="I30" i="2"/>
  <c r="K30" i="2"/>
  <c r="G29" i="2"/>
  <c r="I29" i="2"/>
  <c r="K29" i="2"/>
  <c r="G28" i="2"/>
  <c r="I28" i="2"/>
  <c r="K28" i="2"/>
  <c r="G27" i="2"/>
  <c r="I27" i="2"/>
  <c r="K27" i="2"/>
  <c r="G26" i="2"/>
  <c r="I26" i="2"/>
  <c r="K26" i="2"/>
  <c r="G25" i="2"/>
  <c r="I25" i="2"/>
  <c r="K25" i="2"/>
  <c r="G24" i="2"/>
  <c r="I24" i="2"/>
  <c r="K24" i="2"/>
  <c r="G23" i="2"/>
  <c r="I23" i="2"/>
  <c r="K23" i="2"/>
  <c r="G22" i="2"/>
  <c r="I22" i="2"/>
  <c r="K22" i="2"/>
  <c r="G21" i="2"/>
  <c r="I21" i="2"/>
  <c r="K21" i="2"/>
  <c r="J47" i="2" l="1"/>
  <c r="K46" i="2"/>
  <c r="K44" i="2"/>
  <c r="J38" i="2"/>
  <c r="K37" i="2"/>
  <c r="K36" i="2"/>
  <c r="K20" i="2"/>
  <c r="K19" i="2"/>
  <c r="K18" i="2"/>
  <c r="K17" i="2"/>
  <c r="K16" i="2"/>
  <c r="K15" i="2"/>
  <c r="K14" i="2"/>
  <c r="K13" i="2"/>
  <c r="K12" i="2"/>
  <c r="K11" i="2"/>
  <c r="K10" i="2"/>
  <c r="K9" i="2"/>
  <c r="J50" i="2" l="1"/>
  <c r="H47" i="2"/>
  <c r="F47" i="2"/>
  <c r="E47" i="2"/>
  <c r="K47" i="2" s="1"/>
  <c r="D47" i="2"/>
  <c r="I46" i="2"/>
  <c r="G46" i="2"/>
  <c r="I44" i="2"/>
  <c r="G44" i="2"/>
  <c r="H38" i="2"/>
  <c r="F38" i="2"/>
  <c r="E38" i="2"/>
  <c r="D38" i="2"/>
  <c r="D50" i="2" s="1"/>
  <c r="I37" i="2"/>
  <c r="G37" i="2"/>
  <c r="I36" i="2"/>
  <c r="G36" i="2"/>
  <c r="I20" i="2"/>
  <c r="G20" i="2"/>
  <c r="I19" i="2"/>
  <c r="G19" i="2"/>
  <c r="I18" i="2"/>
  <c r="G18" i="2"/>
  <c r="I17" i="2"/>
  <c r="G17" i="2"/>
  <c r="I16" i="2"/>
  <c r="G16" i="2"/>
  <c r="I15" i="2"/>
  <c r="G15" i="2"/>
  <c r="I14" i="2"/>
  <c r="G14" i="2"/>
  <c r="I13" i="2"/>
  <c r="G13" i="2"/>
  <c r="I12" i="2"/>
  <c r="G12" i="2"/>
  <c r="I11" i="2"/>
  <c r="G11" i="2"/>
  <c r="I10" i="2"/>
  <c r="G10" i="2"/>
  <c r="I9" i="2"/>
  <c r="G9" i="2"/>
  <c r="G47" i="2" l="1"/>
  <c r="I47" i="2"/>
  <c r="E50" i="2"/>
  <c r="K50" i="2" s="1"/>
  <c r="K38" i="2"/>
  <c r="G38" i="2"/>
  <c r="I38" i="2"/>
  <c r="F50" i="2"/>
  <c r="H50" i="2"/>
  <c r="I50" i="2" l="1"/>
  <c r="G50" i="2"/>
</calcChain>
</file>

<file path=xl/sharedStrings.xml><?xml version="1.0" encoding="utf-8"?>
<sst xmlns="http://schemas.openxmlformats.org/spreadsheetml/2006/main" count="90" uniqueCount="74">
  <si>
    <t>PREFEITURA MUNICIPAL DE FARROUPILHA - RS</t>
  </si>
  <si>
    <t>ANEXO I - DADOS GERAIS PARA O ACOMPANHAMENTO DOS PROGRAMAS</t>
  </si>
  <si>
    <t>LEI Nº 12.527/2011, ART. 7º, VII, "A" E ART. 8º, §1º, V</t>
  </si>
  <si>
    <t>Nº
PROGRAMA</t>
  </si>
  <si>
    <t>NOME DO
PROGRAMA</t>
  </si>
  <si>
    <t>PREVISÃO
INICIAL</t>
  </si>
  <si>
    <t>PREVISÃO
ATUALIZADA</t>
  </si>
  <si>
    <t>DESPESA EXECUTADA</t>
  </si>
  <si>
    <t>1º QUADRIMESTRE</t>
  </si>
  <si>
    <t>2º QUADRIMESTRE</t>
  </si>
  <si>
    <t>3º QUADRIMESTRE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</si>
  <si>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</si>
  <si>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</si>
  <si>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</si>
  <si>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</si>
  <si>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</si>
  <si>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</si>
  <si>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</si>
  <si>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</si>
  <si>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</si>
  <si>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</si>
  <si>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</si>
  <si>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</si>
  <si>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0000</t>
  </si>
  <si>
    <t>Encargos Especiais</t>
  </si>
  <si>
    <t>9999</t>
  </si>
  <si>
    <t>Reserva de Contingência</t>
  </si>
  <si>
    <t>TOTAL GERAL CONSOLIDADO</t>
  </si>
  <si>
    <t>EXERCÍCIO DE 2018</t>
  </si>
  <si>
    <t>Gestão da Educação Municipal</t>
  </si>
  <si>
    <t>Apoio ao Magistério, Educando e Público em Geral</t>
  </si>
  <si>
    <t>Ensino Fundamental - Escola Cidadã</t>
  </si>
  <si>
    <t>Educação Infantil - Pré-Escola</t>
  </si>
  <si>
    <t>Educação Infantil - Creche</t>
  </si>
  <si>
    <t>Aluno Atendido em Tempo Integral</t>
  </si>
  <si>
    <t>Gestão da Saúde Pública</t>
  </si>
  <si>
    <t>Atenção Básica em Saúde</t>
  </si>
  <si>
    <t>Atenção Especializada em Saúde</t>
  </si>
  <si>
    <t>Assistência Farmacêutica à População</t>
  </si>
  <si>
    <t>Vigilância em Saúde</t>
  </si>
  <si>
    <t>Assistência Social, Direito do Cidadão</t>
  </si>
  <si>
    <t>0026</t>
  </si>
  <si>
    <t>Gestão Inovadora, Integrada e Transparente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</si>
  <si>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</si>
  <si>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</si>
  <si>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</si>
  <si>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</si>
  <si>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</si>
  <si>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</si>
  <si>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</si>
  <si>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</si>
  <si>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</si>
  <si>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</si>
  <si>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</si>
  <si>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</si>
  <si>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</si>
  <si>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0027</t>
  </si>
  <si>
    <t>Morar Bem</t>
  </si>
  <si>
    <t>Farroupilha Próspera</t>
  </si>
  <si>
    <t>Visite Farroupilha</t>
  </si>
  <si>
    <t>Farroupilha em Movimento</t>
  </si>
  <si>
    <t>Valorização do Interior</t>
  </si>
  <si>
    <t>Agric. Forte, Geradora de Riqueza e Qualid. de Vida</t>
  </si>
  <si>
    <t>Farroupilha Mais Esporte, Mais Lazer</t>
  </si>
  <si>
    <t>Juventude Farroupilha em Ação</t>
  </si>
  <si>
    <t>Farroupilha da Inovação e Tecnologia</t>
  </si>
  <si>
    <t>Trabalho e Renda</t>
  </si>
  <si>
    <t>Indústria, Comércio e Serviços</t>
  </si>
  <si>
    <t>Farroupilha Sustentável</t>
  </si>
  <si>
    <t>Cidade de Todos</t>
  </si>
  <si>
    <t>Farroupilha Segura</t>
  </si>
  <si>
    <t>TOTAL DO FUNDO DE PREVIDÊNCIA SOCIAL</t>
  </si>
  <si>
    <t>TOTAL DO PODER EXECUTIVO E LEGISLATIVO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</si>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</sst>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R$&quot;\ * #,##0.00_);_(&quot;R$&quot;\ * \(#,##0.00\);_(&quot;R$&quot;\ * &quot;-&quot;??_);_(@_)"/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2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49" fontId="3" fillId="0" borderId="0" xfId="0" applyNumberFormat="1" applyFont="1"/>
    <xf numFmtId="4" fontId="3" fillId="0" borderId="0" xfId="1" applyNumberFormat="1" applyFont="1"/>
    <xf numFmtId="0" fontId="3" fillId="0" borderId="0" xfId="0" applyFont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3" fontId="3" fillId="0" borderId="5" xfId="1" applyNumberFormat="1" applyFont="1" applyBorder="1" applyAlignment="1">
      <alignment horizontal="center"/>
    </xf>
    <xf numFmtId="43" fontId="3" fillId="0" borderId="5" xfId="1" applyNumberFormat="1" applyFont="1" applyBorder="1"/>
    <xf numFmtId="10" fontId="3" fillId="0" borderId="5" xfId="2" applyNumberFormat="1" applyFont="1" applyBorder="1" applyAlignment="1">
      <alignment horizontal="center"/>
    </xf>
    <xf numFmtId="43" fontId="2" fillId="0" borderId="8" xfId="1" applyNumberFormat="1" applyFont="1" applyBorder="1" applyAlignment="1">
      <alignment horizontal="center"/>
    </xf>
    <xf numFmtId="10" fontId="2" fillId="0" borderId="8" xfId="2" applyNumberFormat="1" applyFont="1" applyBorder="1" applyAlignment="1">
      <alignment horizontal="center"/>
    </xf>
    <xf numFmtId="43" fontId="2" fillId="0" borderId="11" xfId="1" applyNumberFormat="1" applyFont="1" applyBorder="1" applyAlignment="1">
      <alignment horizontal="center"/>
    </xf>
    <xf numFmtId="10" fontId="2" fillId="0" borderId="11" xfId="2" applyNumberFormat="1" applyFont="1" applyBorder="1" applyAlignment="1">
      <alignment horizontal="center"/>
    </xf>
    <xf numFmtId="10" fontId="3" fillId="0" borderId="6" xfId="2" applyNumberFormat="1" applyFont="1" applyBorder="1" applyAlignment="1">
      <alignment horizontal="center"/>
    </xf>
    <xf numFmtId="10" fontId="2" fillId="0" borderId="9" xfId="2" applyNumberFormat="1" applyFont="1" applyBorder="1" applyAlignment="1">
      <alignment horizontal="center"/>
    </xf>
    <xf numFmtId="10" fontId="2" fillId="0" borderId="12" xfId="2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0"/>
  <sheetViews>
    <sheetView tabSelected="1" workbookViewId="0">
      <selection activeCell="E53" sqref="E53"/>
    </sheetView>
  </sheetViews>
  <sheetFormatPr defaultRowHeight="15.75" x14ac:dyDescent="0.25"/>
  <cols>
    <col min="1" max="1" width="5.7109375" style="1" customWidth="1"/>
    <col min="2" max="2" width="15.7109375" style="2" customWidth="1"/>
    <col min="3" max="3" width="52.42578125" style="1" bestFit="1" customWidth="1"/>
    <col min="4" max="5" width="20.7109375" style="1" customWidth="1"/>
    <col min="6" max="6" width="20.7109375" style="3" customWidth="1"/>
    <col min="7" max="7" width="10.7109375" style="4" customWidth="1"/>
    <col min="8" max="8" width="20.7109375" style="1" customWidth="1"/>
    <col min="9" max="9" width="10.7109375" style="4" customWidth="1"/>
    <col min="10" max="10" width="20.7109375" style="1" customWidth="1"/>
    <col min="11" max="11" width="10.7109375" style="1" customWidth="1"/>
    <col min="12" max="12" width="5.7109375" style="1" customWidth="1"/>
    <col min="13" max="16384" width="9.140625" style="1"/>
  </cols>
  <sheetData>
    <row r="1" spans="2:11" x14ac:dyDescent="0.25">
      <c r="B1" s="29" t="s">
        <v>0</v>
      </c>
      <c r="C1" s="29"/>
      <c r="D1" s="29"/>
      <c r="E1" s="29"/>
      <c r="F1" s="29"/>
      <c r="G1" s="29"/>
      <c r="H1" s="29"/>
      <c r="I1" s="29"/>
      <c r="J1" s="29"/>
      <c r="K1" s="29"/>
    </row>
    <row r="2" spans="2:11" x14ac:dyDescent="0.25">
      <c r="B2" s="29" t="s">
        <v>1</v>
      </c>
      <c r="C2" s="29"/>
      <c r="D2" s="29"/>
      <c r="E2" s="29"/>
      <c r="F2" s="29"/>
      <c r="G2" s="29"/>
      <c r="H2" s="29"/>
      <c r="I2" s="29"/>
      <c r="J2" s="29"/>
      <c r="K2" s="29"/>
    </row>
    <row r="3" spans="2:11" x14ac:dyDescent="0.25">
      <c r="B3" s="29" t="s">
        <v>2</v>
      </c>
      <c r="C3" s="29"/>
      <c r="D3" s="29"/>
      <c r="E3" s="29"/>
      <c r="F3" s="29"/>
      <c r="G3" s="29"/>
      <c r="H3" s="29"/>
      <c r="I3" s="29"/>
      <c r="J3" s="29"/>
      <c r="K3" s="29"/>
    </row>
    <row r="4" spans="2:11" x14ac:dyDescent="0.25">
      <c r="B4" s="29" t="s">
        <v>28</v>
      </c>
      <c r="C4" s="29"/>
      <c r="D4" s="29"/>
      <c r="E4" s="29"/>
      <c r="F4" s="29"/>
      <c r="G4" s="29"/>
      <c r="H4" s="29"/>
      <c r="I4" s="29"/>
      <c r="J4" s="29"/>
      <c r="K4" s="29"/>
    </row>
    <row r="5" spans="2:11" ht="16.5" thickBot="1" x14ac:dyDescent="0.3"/>
    <row r="6" spans="2:11" s="4" customFormat="1" ht="15.75" customHeight="1" x14ac:dyDescent="0.25">
      <c r="B6" s="23" t="s">
        <v>3</v>
      </c>
      <c r="C6" s="25" t="s">
        <v>4</v>
      </c>
      <c r="D6" s="25" t="s">
        <v>5</v>
      </c>
      <c r="E6" s="25" t="s">
        <v>6</v>
      </c>
      <c r="F6" s="27" t="s">
        <v>7</v>
      </c>
      <c r="G6" s="27"/>
      <c r="H6" s="27"/>
      <c r="I6" s="27"/>
      <c r="J6" s="27"/>
      <c r="K6" s="28"/>
    </row>
    <row r="7" spans="2:11" s="4" customFormat="1" ht="15.75" customHeight="1" x14ac:dyDescent="0.25">
      <c r="B7" s="24"/>
      <c r="C7" s="26"/>
      <c r="D7" s="26"/>
      <c r="E7" s="26"/>
      <c r="F7" s="21" t="s">
        <v>8</v>
      </c>
      <c r="G7" s="21"/>
      <c r="H7" s="21" t="s">
        <v>9</v>
      </c>
      <c r="I7" s="21"/>
      <c r="J7" s="21" t="s">
        <v>10</v>
      </c>
      <c r="K7" s="22"/>
    </row>
    <row r="8" spans="2:11" x14ac:dyDescent="0.25">
      <c r="B8" s="24"/>
      <c r="C8" s="26"/>
      <c r="D8" s="26"/>
      <c r="E8" s="26"/>
      <c r="F8" s="21"/>
      <c r="G8" s="21"/>
      <c r="H8" s="21"/>
      <c r="I8" s="21"/>
      <c r="J8" s="21"/>
      <c r="K8" s="22"/>
    </row>
    <row r="9" spans="2:11" x14ac:dyDescent="0.25">
      <c r="B9" s="5" t="s">
        <v>11</v>
      </c>
      <c r="C9" s="6" t="s">
        <v>29</v>
      </c>
      <c r="D9" s="7">
        <v>6228788.7000000002</v>
      </c>
      <c r="E9" s="7">
        <v>6230863.7000000002</v>
      </c>
      <c r="F9" s="8">
        <v>1437631.07</v>
      </c>
      <c r="G9" s="9">
        <f>F9/E9</f>
        <v>0.23072741424274776</v>
      </c>
      <c r="H9" s="8"/>
      <c r="I9" s="9">
        <f>H9/E9</f>
        <v>0</v>
      </c>
      <c r="J9" s="8"/>
      <c r="K9" s="14">
        <f>J9/E9</f>
        <v>0</v>
      </c>
    </row>
    <row r="10" spans="2:11" x14ac:dyDescent="0.25">
      <c r="B10" s="5" t="s">
        <v>12</v>
      </c>
      <c r="C10" s="6" t="s">
        <v>30</v>
      </c>
      <c r="D10" s="7">
        <v>2320920</v>
      </c>
      <c r="E10" s="7">
        <v>2320920</v>
      </c>
      <c r="F10" s="8">
        <v>577448.87</v>
      </c>
      <c r="G10" s="9">
        <f t="shared" ref="G10:G38" si="0">F10/E10</f>
        <v>0.24880171225203798</v>
      </c>
      <c r="H10" s="8"/>
      <c r="I10" s="9">
        <f t="shared" ref="I10:I38" si="1">H10/E10</f>
        <v>0</v>
      </c>
      <c r="J10" s="8"/>
      <c r="K10" s="14">
        <f t="shared" ref="K10:K38" si="2">J10/E10</f>
        <v>0</v>
      </c>
    </row>
    <row r="11" spans="2:11" x14ac:dyDescent="0.25">
      <c r="B11" s="5" t="s">
        <v>13</v>
      </c>
      <c r="C11" s="6" t="s">
        <v>31</v>
      </c>
      <c r="D11" s="7">
        <v>48829075.299999997</v>
      </c>
      <c r="E11" s="7">
        <v>48137022.100000001</v>
      </c>
      <c r="F11" s="8">
        <v>15484172.859999999</v>
      </c>
      <c r="G11" s="9">
        <f>F11/E11</f>
        <v>0.32166869042777779</v>
      </c>
      <c r="H11" s="8"/>
      <c r="I11" s="9">
        <f t="shared" si="1"/>
        <v>0</v>
      </c>
      <c r="J11" s="8"/>
      <c r="K11" s="14">
        <f t="shared" si="2"/>
        <v>0</v>
      </c>
    </row>
    <row r="12" spans="2:11" x14ac:dyDescent="0.25">
      <c r="B12" s="5" t="s">
        <v>14</v>
      </c>
      <c r="C12" s="6" t="s">
        <v>32</v>
      </c>
      <c r="D12" s="7">
        <v>5178586</v>
      </c>
      <c r="E12" s="7">
        <v>5156732</v>
      </c>
      <c r="F12" s="8">
        <v>1430311.64</v>
      </c>
      <c r="G12" s="9">
        <f t="shared" si="0"/>
        <v>0.27736784459615116</v>
      </c>
      <c r="H12" s="8"/>
      <c r="I12" s="9">
        <f t="shared" si="1"/>
        <v>0</v>
      </c>
      <c r="J12" s="8"/>
      <c r="K12" s="14">
        <f t="shared" si="2"/>
        <v>0</v>
      </c>
    </row>
    <row r="13" spans="2:11" x14ac:dyDescent="0.25">
      <c r="B13" s="5" t="s">
        <v>15</v>
      </c>
      <c r="C13" s="6" t="s">
        <v>33</v>
      </c>
      <c r="D13" s="7">
        <v>11656430</v>
      </c>
      <c r="E13" s="7">
        <v>12775018</v>
      </c>
      <c r="F13" s="8">
        <v>2584475.15</v>
      </c>
      <c r="G13" s="9">
        <f t="shared" si="0"/>
        <v>0.20230696739527099</v>
      </c>
      <c r="H13" s="8"/>
      <c r="I13" s="9">
        <f t="shared" si="1"/>
        <v>0</v>
      </c>
      <c r="J13" s="8"/>
      <c r="K13" s="14">
        <f t="shared" si="2"/>
        <v>0</v>
      </c>
    </row>
    <row r="14" spans="2:11" x14ac:dyDescent="0.25">
      <c r="B14" s="5" t="s">
        <v>16</v>
      </c>
      <c r="C14" s="6" t="s">
        <v>34</v>
      </c>
      <c r="D14" s="7">
        <v>835300</v>
      </c>
      <c r="E14" s="7">
        <v>827500</v>
      </c>
      <c r="F14" s="8">
        <v>204970.43</v>
      </c>
      <c r="G14" s="9">
        <f t="shared" si="0"/>
        <v>0.24769840483383684</v>
      </c>
      <c r="H14" s="8"/>
      <c r="I14" s="9">
        <f t="shared" si="1"/>
        <v>0</v>
      </c>
      <c r="J14" s="8"/>
      <c r="K14" s="14">
        <f t="shared" si="2"/>
        <v>0</v>
      </c>
    </row>
    <row r="15" spans="2:11" x14ac:dyDescent="0.25">
      <c r="B15" s="5" t="s">
        <v>17</v>
      </c>
      <c r="C15" s="6" t="s">
        <v>35</v>
      </c>
      <c r="D15" s="7">
        <v>3640500</v>
      </c>
      <c r="E15" s="7">
        <v>3640500</v>
      </c>
      <c r="F15" s="8">
        <v>950670.07</v>
      </c>
      <c r="G15" s="9">
        <f t="shared" si="0"/>
        <v>0.26113722565581649</v>
      </c>
      <c r="H15" s="8"/>
      <c r="I15" s="9">
        <f t="shared" si="1"/>
        <v>0</v>
      </c>
      <c r="J15" s="8"/>
      <c r="K15" s="14">
        <f t="shared" si="2"/>
        <v>0</v>
      </c>
    </row>
    <row r="16" spans="2:11" x14ac:dyDescent="0.25">
      <c r="B16" s="5" t="s">
        <v>18</v>
      </c>
      <c r="C16" s="6" t="s">
        <v>36</v>
      </c>
      <c r="D16" s="7">
        <v>13249300</v>
      </c>
      <c r="E16" s="7">
        <v>14037025.289999999</v>
      </c>
      <c r="F16" s="8">
        <v>4225830.75</v>
      </c>
      <c r="G16" s="9">
        <f t="shared" si="0"/>
        <v>0.30104888056378221</v>
      </c>
      <c r="H16" s="8"/>
      <c r="I16" s="9">
        <f t="shared" si="1"/>
        <v>0</v>
      </c>
      <c r="J16" s="8"/>
      <c r="K16" s="14">
        <f t="shared" si="2"/>
        <v>0</v>
      </c>
    </row>
    <row r="17" spans="2:11" x14ac:dyDescent="0.25">
      <c r="B17" s="5" t="s">
        <v>19</v>
      </c>
      <c r="C17" s="6" t="s">
        <v>37</v>
      </c>
      <c r="D17" s="7">
        <v>32141150</v>
      </c>
      <c r="E17" s="7">
        <v>33857068.049999997</v>
      </c>
      <c r="F17" s="8">
        <v>10856376.93</v>
      </c>
      <c r="G17" s="9">
        <f t="shared" si="0"/>
        <v>0.32065319164575445</v>
      </c>
      <c r="H17" s="8"/>
      <c r="I17" s="9">
        <f t="shared" si="1"/>
        <v>0</v>
      </c>
      <c r="J17" s="8"/>
      <c r="K17" s="14">
        <f t="shared" si="2"/>
        <v>0</v>
      </c>
    </row>
    <row r="18" spans="2:11" x14ac:dyDescent="0.25">
      <c r="B18" s="5" t="s">
        <v>20</v>
      </c>
      <c r="C18" s="6" t="s">
        <v>38</v>
      </c>
      <c r="D18" s="7">
        <v>685000</v>
      </c>
      <c r="E18" s="7">
        <v>694000</v>
      </c>
      <c r="F18" s="8">
        <v>279752.88</v>
      </c>
      <c r="G18" s="9">
        <f t="shared" si="0"/>
        <v>0.40310213256484151</v>
      </c>
      <c r="H18" s="8"/>
      <c r="I18" s="9">
        <f t="shared" si="1"/>
        <v>0</v>
      </c>
      <c r="J18" s="8"/>
      <c r="K18" s="14">
        <f t="shared" si="2"/>
        <v>0</v>
      </c>
    </row>
    <row r="19" spans="2:11" x14ac:dyDescent="0.25">
      <c r="B19" s="5" t="s">
        <v>21</v>
      </c>
      <c r="C19" s="6" t="s">
        <v>39</v>
      </c>
      <c r="D19" s="7">
        <v>468900</v>
      </c>
      <c r="E19" s="7">
        <v>533800.31999999995</v>
      </c>
      <c r="F19" s="8">
        <v>131379.56</v>
      </c>
      <c r="G19" s="9">
        <f t="shared" si="0"/>
        <v>0.24612117130240763</v>
      </c>
      <c r="H19" s="8"/>
      <c r="I19" s="9">
        <f t="shared" si="1"/>
        <v>0</v>
      </c>
      <c r="J19" s="8"/>
      <c r="K19" s="14">
        <f t="shared" si="2"/>
        <v>0</v>
      </c>
    </row>
    <row r="20" spans="2:11" x14ac:dyDescent="0.25">
      <c r="B20" s="5" t="s">
        <v>22</v>
      </c>
      <c r="C20" s="6" t="s">
        <v>40</v>
      </c>
      <c r="D20" s="7">
        <v>10679960</v>
      </c>
      <c r="E20" s="7">
        <v>12081479.74</v>
      </c>
      <c r="F20" s="8">
        <v>2665927.35</v>
      </c>
      <c r="G20" s="9">
        <f t="shared" si="0"/>
        <v>0.22066232012735221</v>
      </c>
      <c r="H20" s="8"/>
      <c r="I20" s="9">
        <f t="shared" si="1"/>
        <v>0</v>
      </c>
      <c r="J20" s="8"/>
      <c r="K20" s="14">
        <f t="shared" si="2"/>
        <v>0</v>
      </c>
    </row>
    <row r="21" spans="2:11" x14ac:dyDescent="0.25">
      <c r="B21" s="5" t="s">
        <v>43</v>
      </c>
      <c r="C21" s="6" t="s">
        <v>57</v>
      </c>
      <c r="D21" s="7">
        <v>341000</v>
      </c>
      <c r="E21" s="7">
        <v>341000</v>
      </c>
      <c r="F21" s="8">
        <v>110744.85</v>
      </c>
      <c r="G21" s="9">
        <f t="shared" si="0"/>
        <v>0.32476495601173022</v>
      </c>
      <c r="H21" s="8"/>
      <c r="I21" s="9">
        <f t="shared" si="1"/>
        <v>0</v>
      </c>
      <c r="J21" s="8"/>
      <c r="K21" s="14">
        <f t="shared" si="2"/>
        <v>0</v>
      </c>
    </row>
    <row r="22" spans="2:11" x14ac:dyDescent="0.25">
      <c r="B22" s="5" t="s">
        <v>44</v>
      </c>
      <c r="C22" s="6" t="s">
        <v>58</v>
      </c>
      <c r="D22" s="7">
        <v>24768300</v>
      </c>
      <c r="E22" s="7">
        <v>24993777.129999999</v>
      </c>
      <c r="F22" s="8">
        <v>5051680.13</v>
      </c>
      <c r="G22" s="9">
        <f t="shared" si="0"/>
        <v>0.20211751524088267</v>
      </c>
      <c r="H22" s="8"/>
      <c r="I22" s="9">
        <f t="shared" si="1"/>
        <v>0</v>
      </c>
      <c r="J22" s="8"/>
      <c r="K22" s="14">
        <f t="shared" si="2"/>
        <v>0</v>
      </c>
    </row>
    <row r="23" spans="2:11" x14ac:dyDescent="0.25">
      <c r="B23" s="5" t="s">
        <v>45</v>
      </c>
      <c r="C23" s="6" t="s">
        <v>59</v>
      </c>
      <c r="D23" s="7">
        <v>3782475</v>
      </c>
      <c r="E23" s="7">
        <v>3854725</v>
      </c>
      <c r="F23" s="8">
        <v>706294.45</v>
      </c>
      <c r="G23" s="9">
        <f t="shared" si="0"/>
        <v>0.18322823288302018</v>
      </c>
      <c r="H23" s="8"/>
      <c r="I23" s="9">
        <f t="shared" si="1"/>
        <v>0</v>
      </c>
      <c r="J23" s="8"/>
      <c r="K23" s="14">
        <f t="shared" si="2"/>
        <v>0</v>
      </c>
    </row>
    <row r="24" spans="2:11" x14ac:dyDescent="0.25">
      <c r="B24" s="5" t="s">
        <v>46</v>
      </c>
      <c r="C24" s="6" t="s">
        <v>60</v>
      </c>
      <c r="D24" s="7">
        <v>1210375</v>
      </c>
      <c r="E24" s="7">
        <v>1266375</v>
      </c>
      <c r="F24" s="8">
        <v>99682.240000000005</v>
      </c>
      <c r="G24" s="9">
        <f t="shared" si="0"/>
        <v>7.8714630342513081E-2</v>
      </c>
      <c r="H24" s="8"/>
      <c r="I24" s="9">
        <f t="shared" si="1"/>
        <v>0</v>
      </c>
      <c r="J24" s="8"/>
      <c r="K24" s="14">
        <f t="shared" si="2"/>
        <v>0</v>
      </c>
    </row>
    <row r="25" spans="2:11" x14ac:dyDescent="0.25">
      <c r="B25" s="5" t="s">
        <v>47</v>
      </c>
      <c r="C25" s="6" t="s">
        <v>61</v>
      </c>
      <c r="D25" s="7">
        <v>3767200</v>
      </c>
      <c r="E25" s="7">
        <v>3898200</v>
      </c>
      <c r="F25" s="8">
        <v>1205678.03</v>
      </c>
      <c r="G25" s="9">
        <f t="shared" si="0"/>
        <v>0.30929096249551075</v>
      </c>
      <c r="H25" s="8"/>
      <c r="I25" s="9">
        <f t="shared" si="1"/>
        <v>0</v>
      </c>
      <c r="J25" s="8"/>
      <c r="K25" s="14">
        <f t="shared" si="2"/>
        <v>0</v>
      </c>
    </row>
    <row r="26" spans="2:11" x14ac:dyDescent="0.25">
      <c r="B26" s="5" t="s">
        <v>48</v>
      </c>
      <c r="C26" s="6" t="s">
        <v>62</v>
      </c>
      <c r="D26" s="7">
        <v>594700</v>
      </c>
      <c r="E26" s="7">
        <v>692278.58</v>
      </c>
      <c r="F26" s="8">
        <v>65256.22</v>
      </c>
      <c r="G26" s="9">
        <f t="shared" si="0"/>
        <v>9.4262948306157335E-2</v>
      </c>
      <c r="H26" s="8"/>
      <c r="I26" s="9">
        <f t="shared" si="1"/>
        <v>0</v>
      </c>
      <c r="J26" s="8"/>
      <c r="K26" s="14">
        <f t="shared" si="2"/>
        <v>0</v>
      </c>
    </row>
    <row r="27" spans="2:11" x14ac:dyDescent="0.25">
      <c r="B27" s="5" t="s">
        <v>49</v>
      </c>
      <c r="C27" s="6" t="s">
        <v>63</v>
      </c>
      <c r="D27" s="7">
        <v>1704000</v>
      </c>
      <c r="E27" s="7">
        <v>1982333.6</v>
      </c>
      <c r="F27" s="8">
        <v>248310.53</v>
      </c>
      <c r="G27" s="9">
        <f t="shared" si="0"/>
        <v>0.12526172688592879</v>
      </c>
      <c r="H27" s="8"/>
      <c r="I27" s="9">
        <f t="shared" si="1"/>
        <v>0</v>
      </c>
      <c r="J27" s="8"/>
      <c r="K27" s="14">
        <f t="shared" si="2"/>
        <v>0</v>
      </c>
    </row>
    <row r="28" spans="2:11" x14ac:dyDescent="0.25">
      <c r="B28" s="5" t="s">
        <v>50</v>
      </c>
      <c r="C28" s="6" t="s">
        <v>64</v>
      </c>
      <c r="D28" s="7">
        <v>45000</v>
      </c>
      <c r="E28" s="7">
        <v>45000</v>
      </c>
      <c r="F28" s="8">
        <v>1541.3</v>
      </c>
      <c r="G28" s="9">
        <f t="shared" si="0"/>
        <v>3.4251111111111107E-2</v>
      </c>
      <c r="H28" s="8"/>
      <c r="I28" s="9">
        <f t="shared" si="1"/>
        <v>0</v>
      </c>
      <c r="J28" s="8"/>
      <c r="K28" s="14">
        <f t="shared" si="2"/>
        <v>0</v>
      </c>
    </row>
    <row r="29" spans="2:11" x14ac:dyDescent="0.25">
      <c r="B29" s="5" t="s">
        <v>51</v>
      </c>
      <c r="C29" s="6" t="s">
        <v>65</v>
      </c>
      <c r="D29" s="7">
        <v>1780500</v>
      </c>
      <c r="E29" s="7">
        <v>1794970</v>
      </c>
      <c r="F29" s="8">
        <v>261921.7</v>
      </c>
      <c r="G29" s="9">
        <f t="shared" si="0"/>
        <v>0.14591982038697027</v>
      </c>
      <c r="H29" s="8"/>
      <c r="I29" s="9">
        <f t="shared" si="1"/>
        <v>0</v>
      </c>
      <c r="J29" s="8"/>
      <c r="K29" s="14">
        <f t="shared" si="2"/>
        <v>0</v>
      </c>
    </row>
    <row r="30" spans="2:11" x14ac:dyDescent="0.25">
      <c r="B30" s="5" t="s">
        <v>52</v>
      </c>
      <c r="C30" s="6" t="s">
        <v>66</v>
      </c>
      <c r="D30" s="7">
        <v>43000</v>
      </c>
      <c r="E30" s="7">
        <v>27600</v>
      </c>
      <c r="F30" s="8">
        <v>0</v>
      </c>
      <c r="G30" s="9">
        <f t="shared" si="0"/>
        <v>0</v>
      </c>
      <c r="H30" s="8"/>
      <c r="I30" s="9">
        <f t="shared" si="1"/>
        <v>0</v>
      </c>
      <c r="J30" s="8"/>
      <c r="K30" s="14">
        <f t="shared" si="2"/>
        <v>0</v>
      </c>
    </row>
    <row r="31" spans="2:11" x14ac:dyDescent="0.25">
      <c r="B31" s="5" t="s">
        <v>53</v>
      </c>
      <c r="C31" s="6" t="s">
        <v>67</v>
      </c>
      <c r="D31" s="7">
        <v>473000</v>
      </c>
      <c r="E31" s="7">
        <v>537400</v>
      </c>
      <c r="F31" s="8">
        <v>49686.51</v>
      </c>
      <c r="G31" s="9">
        <f t="shared" si="0"/>
        <v>9.2457219947897282E-2</v>
      </c>
      <c r="H31" s="8"/>
      <c r="I31" s="9">
        <f t="shared" si="1"/>
        <v>0</v>
      </c>
      <c r="J31" s="8"/>
      <c r="K31" s="14">
        <f t="shared" si="2"/>
        <v>0</v>
      </c>
    </row>
    <row r="32" spans="2:11" x14ac:dyDescent="0.25">
      <c r="B32" s="5" t="s">
        <v>54</v>
      </c>
      <c r="C32" s="6" t="s">
        <v>68</v>
      </c>
      <c r="D32" s="7">
        <v>13089500</v>
      </c>
      <c r="E32" s="7">
        <v>13254400</v>
      </c>
      <c r="F32" s="8">
        <v>2945433.18</v>
      </c>
      <c r="G32" s="9">
        <f t="shared" si="0"/>
        <v>0.22222304894978273</v>
      </c>
      <c r="H32" s="8"/>
      <c r="I32" s="9">
        <f t="shared" si="1"/>
        <v>0</v>
      </c>
      <c r="J32" s="8"/>
      <c r="K32" s="14">
        <f t="shared" si="2"/>
        <v>0</v>
      </c>
    </row>
    <row r="33" spans="2:11" x14ac:dyDescent="0.25">
      <c r="B33" s="5" t="s">
        <v>55</v>
      </c>
      <c r="C33" s="6" t="s">
        <v>69</v>
      </c>
      <c r="D33" s="7">
        <v>7741530</v>
      </c>
      <c r="E33" s="7">
        <v>7744910</v>
      </c>
      <c r="F33" s="8">
        <v>1206985.26</v>
      </c>
      <c r="G33" s="9">
        <f t="shared" si="0"/>
        <v>0.15584238680630247</v>
      </c>
      <c r="H33" s="8"/>
      <c r="I33" s="9">
        <f t="shared" si="1"/>
        <v>0</v>
      </c>
      <c r="J33" s="8"/>
      <c r="K33" s="14">
        <f t="shared" si="2"/>
        <v>0</v>
      </c>
    </row>
    <row r="34" spans="2:11" x14ac:dyDescent="0.25">
      <c r="B34" s="5" t="s">
        <v>41</v>
      </c>
      <c r="C34" s="6" t="s">
        <v>42</v>
      </c>
      <c r="D34" s="7">
        <v>21374500</v>
      </c>
      <c r="E34" s="7">
        <v>21547938</v>
      </c>
      <c r="F34" s="8">
        <v>6292001.8799999999</v>
      </c>
      <c r="G34" s="9">
        <f t="shared" si="0"/>
        <v>0.29200018489008089</v>
      </c>
      <c r="H34" s="8"/>
      <c r="I34" s="9">
        <f t="shared" si="1"/>
        <v>0</v>
      </c>
      <c r="J34" s="8"/>
      <c r="K34" s="14">
        <f t="shared" si="2"/>
        <v>0</v>
      </c>
    </row>
    <row r="35" spans="2:11" x14ac:dyDescent="0.25">
      <c r="B35" s="5" t="s">
        <v>56</v>
      </c>
      <c r="C35" s="6" t="s">
        <v>70</v>
      </c>
      <c r="D35" s="7">
        <v>1712897</v>
      </c>
      <c r="E35" s="7">
        <v>1664897</v>
      </c>
      <c r="F35" s="8">
        <v>259722.49</v>
      </c>
      <c r="G35" s="9">
        <f t="shared" si="0"/>
        <v>0.15599913388035416</v>
      </c>
      <c r="H35" s="8"/>
      <c r="I35" s="9">
        <f t="shared" si="1"/>
        <v>0</v>
      </c>
      <c r="J35" s="8"/>
      <c r="K35" s="14">
        <f t="shared" si="2"/>
        <v>0</v>
      </c>
    </row>
    <row r="36" spans="2:11" x14ac:dyDescent="0.25">
      <c r="B36" s="5" t="s">
        <v>23</v>
      </c>
      <c r="C36" s="6" t="s">
        <v>24</v>
      </c>
      <c r="D36" s="7">
        <v>11358113</v>
      </c>
      <c r="E36" s="7">
        <v>11670857.15</v>
      </c>
      <c r="F36" s="8">
        <v>4239997.07</v>
      </c>
      <c r="G36" s="9">
        <f t="shared" si="0"/>
        <v>0.36329782941435457</v>
      </c>
      <c r="H36" s="8"/>
      <c r="I36" s="9">
        <f t="shared" si="1"/>
        <v>0</v>
      </c>
      <c r="J36" s="8"/>
      <c r="K36" s="14">
        <f t="shared" si="2"/>
        <v>0</v>
      </c>
    </row>
    <row r="37" spans="2:11" x14ac:dyDescent="0.25">
      <c r="B37" s="5" t="s">
        <v>25</v>
      </c>
      <c r="C37" s="6" t="s">
        <v>26</v>
      </c>
      <c r="D37" s="7">
        <v>300000</v>
      </c>
      <c r="E37" s="7">
        <v>1</v>
      </c>
      <c r="F37" s="8">
        <v>0</v>
      </c>
      <c r="G37" s="9">
        <f t="shared" si="0"/>
        <v>0</v>
      </c>
      <c r="H37" s="8"/>
      <c r="I37" s="9">
        <f t="shared" si="1"/>
        <v>0</v>
      </c>
      <c r="J37" s="8"/>
      <c r="K37" s="14">
        <f t="shared" si="2"/>
        <v>0</v>
      </c>
    </row>
    <row r="38" spans="2:11" ht="16.5" thickBot="1" x14ac:dyDescent="0.3">
      <c r="B38" s="17" t="s">
        <v>73</v>
      </c>
      <c r="C38" s="18" t="s">
        <v>72</v>
      </c>
      <c r="D38" s="10">
        <f>SUM(D9:D37)</f>
        <v>230000000</v>
      </c>
      <c r="E38" s="10">
        <f>SUM(E9:E37)</f>
        <v>235608591.66</v>
      </c>
      <c r="F38" s="10">
        <f>SUM(F9:F37)</f>
        <v>63573883.400000013</v>
      </c>
      <c r="G38" s="11">
        <f t="shared" si="0"/>
        <v>0.26982837489959477</v>
      </c>
      <c r="H38" s="10">
        <f>SUM(H9:H37)</f>
        <v>0</v>
      </c>
      <c r="I38" s="11">
        <f t="shared" si="1"/>
        <v>0</v>
      </c>
      <c r="J38" s="10">
        <f>SUM(J9:J37)</f>
        <v>0</v>
      </c>
      <c r="K38" s="15">
        <f t="shared" si="2"/>
        <v>0</v>
      </c>
    </row>
    <row r="40" spans="2:11" ht="16.5" thickBot="1" x14ac:dyDescent="0.3"/>
    <row r="41" spans="2:11" x14ac:dyDescent="0.25">
      <c r="B41" s="23" t="s">
        <v>3</v>
      </c>
      <c r="C41" s="25" t="s">
        <v>4</v>
      </c>
      <c r="D41" s="25" t="s">
        <v>5</v>
      </c>
      <c r="E41" s="25" t="s">
        <v>6</v>
      </c>
      <c r="F41" s="27" t="s">
        <v>7</v>
      </c>
      <c r="G41" s="27"/>
      <c r="H41" s="27"/>
      <c r="I41" s="27"/>
      <c r="J41" s="27"/>
      <c r="K41" s="28"/>
    </row>
    <row r="42" spans="2:11" x14ac:dyDescent="0.25">
      <c r="B42" s="24"/>
      <c r="C42" s="26"/>
      <c r="D42" s="26"/>
      <c r="E42" s="26"/>
      <c r="F42" s="21" t="s">
        <v>8</v>
      </c>
      <c r="G42" s="21"/>
      <c r="H42" s="21" t="s">
        <v>9</v>
      </c>
      <c r="I42" s="21"/>
      <c r="J42" s="21" t="s">
        <v>10</v>
      </c>
      <c r="K42" s="22"/>
    </row>
    <row r="43" spans="2:11" x14ac:dyDescent="0.25">
      <c r="B43" s="24"/>
      <c r="C43" s="26"/>
      <c r="D43" s="26"/>
      <c r="E43" s="26"/>
      <c r="F43" s="21"/>
      <c r="G43" s="21"/>
      <c r="H43" s="21"/>
      <c r="I43" s="21"/>
      <c r="J43" s="21"/>
      <c r="K43" s="22"/>
    </row>
    <row r="44" spans="2:11" x14ac:dyDescent="0.25">
      <c r="B44" s="5" t="s">
        <v>23</v>
      </c>
      <c r="C44" s="6" t="s">
        <v>24</v>
      </c>
      <c r="D44" s="7">
        <v>19997000</v>
      </c>
      <c r="E44" s="7">
        <v>19997000</v>
      </c>
      <c r="F44" s="8">
        <v>6677427.29</v>
      </c>
      <c r="G44" s="9">
        <f t="shared" ref="G44:G47" si="3">F44/E44</f>
        <v>0.33392145271790769</v>
      </c>
      <c r="H44" s="8"/>
      <c r="I44" s="9">
        <f t="shared" ref="I44:I47" si="4">H44/E44</f>
        <v>0</v>
      </c>
      <c r="J44" s="8"/>
      <c r="K44" s="14">
        <f>J44/E44</f>
        <v>0</v>
      </c>
    </row>
    <row r="45" spans="2:11" x14ac:dyDescent="0.25">
      <c r="B45" s="5" t="s">
        <v>41</v>
      </c>
      <c r="C45" s="6" t="s">
        <v>42</v>
      </c>
      <c r="D45" s="7">
        <v>3000</v>
      </c>
      <c r="E45" s="7">
        <v>3000</v>
      </c>
      <c r="F45" s="8">
        <v>0</v>
      </c>
      <c r="G45" s="9">
        <f t="shared" si="3"/>
        <v>0</v>
      </c>
      <c r="H45" s="8"/>
      <c r="I45" s="9">
        <f t="shared" si="4"/>
        <v>0</v>
      </c>
      <c r="J45" s="8"/>
      <c r="K45" s="14">
        <f>J45/E45</f>
        <v>0</v>
      </c>
    </row>
    <row r="46" spans="2:11" x14ac:dyDescent="0.25">
      <c r="B46" s="5" t="s">
        <v>25</v>
      </c>
      <c r="C46" s="6" t="s">
        <v>26</v>
      </c>
      <c r="D46" s="7">
        <v>23000000</v>
      </c>
      <c r="E46" s="7">
        <v>23000000</v>
      </c>
      <c r="F46" s="8">
        <v>0</v>
      </c>
      <c r="G46" s="9">
        <f t="shared" si="3"/>
        <v>0</v>
      </c>
      <c r="H46" s="8"/>
      <c r="I46" s="9">
        <f t="shared" si="4"/>
        <v>0</v>
      </c>
      <c r="J46" s="8"/>
      <c r="K46" s="14">
        <f t="shared" ref="K46:K47" si="5">J46/E46</f>
        <v>0</v>
      </c>
    </row>
    <row r="47" spans="2:11" ht="16.5" thickBot="1" x14ac:dyDescent="0.3">
      <c r="B47" s="30" t="s">
        <v>73</v>
      </c>
      <c r="C47" s="18" t="s">
        <v>71</v>
      </c>
      <c r="D47" s="10">
        <f>SUM(D44:D46)</f>
        <v>43000000</v>
      </c>
      <c r="E47" s="10">
        <f>SUM(E44:E46)</f>
        <v>43000000</v>
      </c>
      <c r="F47" s="10">
        <f>SUM(F44:F46)</f>
        <v>6677427.29</v>
      </c>
      <c r="G47" s="11">
        <f t="shared" si="3"/>
        <v>0.15528900674418605</v>
      </c>
      <c r="H47" s="10">
        <f>SUM(H44:H46)</f>
        <v>0</v>
      </c>
      <c r="I47" s="11">
        <f t="shared" si="4"/>
        <v>0</v>
      </c>
      <c r="J47" s="10">
        <f>SUM(J44:J46)</f>
        <v>0</v>
      </c>
      <c r="K47" s="15">
        <f t="shared" si="5"/>
        <v>0</v>
      </c>
    </row>
    <row r="49" spans="2:11" ht="16.5" thickBot="1" x14ac:dyDescent="0.3"/>
    <row r="50" spans="2:11" ht="16.5" thickBot="1" x14ac:dyDescent="0.3">
      <c r="B50" s="19" t="s">
        <v>73</v>
      </c>
      <c r="C50" s="20" t="s">
        <v>27</v>
      </c>
      <c r="D50" s="12">
        <f>D38+D47</f>
        <v>273000000</v>
      </c>
      <c r="E50" s="12">
        <f>E38+E47</f>
        <v>278608591.65999997</v>
      </c>
      <c r="F50" s="12">
        <f>F38+F47</f>
        <v>70251310.690000013</v>
      </c>
      <c r="G50" s="13">
        <f t="shared" ref="G50" si="6">F50/E50</f>
        <v>0.25215055383407275</v>
      </c>
      <c r="H50" s="12">
        <f>H38+H47</f>
        <v>0</v>
      </c>
      <c r="I50" s="13">
        <f t="shared" ref="I50" si="7">H50/E50</f>
        <v>0</v>
      </c>
      <c r="J50" s="12">
        <f>J38+J47</f>
        <v>0</v>
      </c>
      <c r="K50" s="16">
        <f>J50/E50</f>
        <v>0</v>
      </c>
    </row>
  </sheetData>
  <mergeCells count="20">
    <mergeCell ref="B1:K1"/>
    <mergeCell ref="B2:K2"/>
    <mergeCell ref="B3:K3"/>
    <mergeCell ref="B4:K4"/>
    <mergeCell ref="B6:B8"/>
    <mergeCell ref="C6:C8"/>
    <mergeCell ref="D6:D8"/>
    <mergeCell ref="E6:E8"/>
    <mergeCell ref="F6:K6"/>
    <mergeCell ref="F7:G8"/>
    <mergeCell ref="J42:K43"/>
    <mergeCell ref="H7:I8"/>
    <mergeCell ref="J7:K8"/>
    <mergeCell ref="B41:B43"/>
    <mergeCell ref="C41:C43"/>
    <mergeCell ref="D41:D43"/>
    <mergeCell ref="E41:E43"/>
    <mergeCell ref="F41:K41"/>
    <mergeCell ref="F42:G43"/>
    <mergeCell ref="H42:I43"/>
  </mergeCells>
  <pageMargins left="0.511811024" right="0.511811024" top="0.78740157499999996" bottom="0.78740157499999996" header="0.31496062000000002" footer="0.31496062000000002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Programas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Adriano Toigo</dc:creator>
  <cp:lastModifiedBy>Adriano Toigo</cp:lastModifiedBy>
  <cp:lastPrinted>2018-05-29T16:23:11Z</cp:lastPrinted>
  <dcterms:created xsi:type="dcterms:W3CDTF">2017-10-07T11:53:54Z</dcterms:created>
  <dcterms:modified xsi:type="dcterms:W3CDTF">2018-05-29T16:26:50Z</dcterms:modified>
</cp:coreProperties>
</file>